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81" activeTab="3"/>
  </bookViews>
  <sheets>
    <sheet name="附件2 2021年度部门整体支出绩效评价基础数据表" sheetId="3" r:id="rId1"/>
    <sheet name="附件3 2021年度部门整体支出绩效自评表 " sheetId="4" r:id="rId2"/>
    <sheet name="附件4 2021年度项目支出绩效自评报告（教学楼改造）" sheetId="1" r:id="rId3"/>
    <sheet name="附件5 2021年度项目支出绩效自评表（教学楼改造）" sheetId="6" r:id="rId4"/>
    <sheet name="附件4 2021年度项目支出绩效自评报告（业务工作经费）" sheetId="7" r:id="rId5"/>
    <sheet name="附件5 2021年度项目支出绩效自评表（业务工作经费）" sheetId="2" r:id="rId6"/>
    <sheet name="附件4 2021年度项目支出绩效自评报告（教学设施设备）" sheetId="8" r:id="rId7"/>
    <sheet name="附件5 2021年度项目支出绩效自评表（教学设备采购）" sheetId="9" r:id="rId8"/>
    <sheet name="附件4 2021年度项目支出绩效自评报告（非税项目）" sheetId="10" r:id="rId9"/>
    <sheet name="附件5 2021年度项目支出绩效自评表（非税项目）" sheetId="11" r:id="rId10"/>
    <sheet name="附件4 2021年度项目支出绩效自评报告（经营收支项目）" sheetId="12" r:id="rId11"/>
    <sheet name="附件5 2021年度项目支出绩效自评表（经营收支项目）" sheetId="13" r:id="rId12"/>
  </sheets>
  <calcPr calcId="144525"/>
</workbook>
</file>

<file path=xl/comments1.xml><?xml version="1.0" encoding="utf-8"?>
<comments xmlns="http://schemas.openxmlformats.org/spreadsheetml/2006/main">
  <authors>
    <author>Administrator</author>
  </authors>
  <commentList>
    <comment ref="B11" authorId="0">
      <text>
        <r>
          <rPr>
            <b/>
            <sz val="9"/>
            <rFont val="宋体"/>
            <charset val="134"/>
          </rPr>
          <t>Administrator:</t>
        </r>
        <r>
          <rPr>
            <sz val="9"/>
            <rFont val="宋体"/>
            <charset val="134"/>
          </rPr>
          <t xml:space="preserve">
含项目支出公务接待1294+公务车220</t>
        </r>
      </text>
    </comment>
    <comment ref="B14" authorId="0">
      <text>
        <r>
          <rPr>
            <b/>
            <sz val="9"/>
            <rFont val="宋体"/>
            <charset val="134"/>
          </rPr>
          <t>Administrator:</t>
        </r>
        <r>
          <rPr>
            <sz val="9"/>
            <rFont val="宋体"/>
            <charset val="134"/>
          </rPr>
          <t xml:space="preserve">
含项目支出公务接待1294+公务车220</t>
        </r>
      </text>
    </comment>
    <comment ref="B16" authorId="0">
      <text>
        <r>
          <rPr>
            <b/>
            <sz val="9"/>
            <rFont val="宋体"/>
            <charset val="134"/>
          </rPr>
          <t>Administrator:</t>
        </r>
        <r>
          <rPr>
            <sz val="9"/>
            <rFont val="宋体"/>
            <charset val="134"/>
          </rPr>
          <t xml:space="preserve">
含项目支出公务接待1294+公务车220</t>
        </r>
      </text>
    </comment>
    <comment ref="F19" authorId="0">
      <text>
        <r>
          <rPr>
            <b/>
            <sz val="9"/>
            <rFont val="宋体"/>
            <charset val="134"/>
          </rPr>
          <t>Administrator:</t>
        </r>
        <r>
          <rPr>
            <sz val="9"/>
            <rFont val="宋体"/>
            <charset val="134"/>
          </rPr>
          <t xml:space="preserve">
项目支出决算明细表非税收入征收成本+农民大学生补助资金+中等职业学校校舍建设（教师发展中心）</t>
        </r>
      </text>
    </comment>
    <comment ref="D22" authorId="0">
      <text>
        <r>
          <rPr>
            <b/>
            <sz val="9"/>
            <rFont val="宋体"/>
            <charset val="134"/>
          </rPr>
          <t>Administrator:</t>
        </r>
        <r>
          <rPr>
            <sz val="9"/>
            <rFont val="宋体"/>
            <charset val="134"/>
          </rPr>
          <t xml:space="preserve">
117+31</t>
        </r>
      </text>
    </comment>
    <comment ref="D25" authorId="0">
      <text>
        <r>
          <rPr>
            <b/>
            <sz val="9"/>
            <rFont val="宋体"/>
            <charset val="134"/>
          </rPr>
          <t>Administrator:</t>
        </r>
        <r>
          <rPr>
            <sz val="9"/>
            <rFont val="宋体"/>
            <charset val="134"/>
          </rPr>
          <t xml:space="preserve">
收入支出决算总表</t>
        </r>
      </text>
    </comment>
    <comment ref="F25" authorId="0">
      <text>
        <r>
          <rPr>
            <b/>
            <sz val="9"/>
            <rFont val="宋体"/>
            <charset val="134"/>
          </rPr>
          <t>Administrator:</t>
        </r>
        <r>
          <rPr>
            <sz val="9"/>
            <rFont val="宋体"/>
            <charset val="134"/>
          </rPr>
          <t xml:space="preserve">
经营支出决算明细表</t>
        </r>
      </text>
    </comment>
    <comment ref="D26" authorId="0">
      <text>
        <r>
          <rPr>
            <b/>
            <sz val="9"/>
            <rFont val="宋体"/>
            <charset val="134"/>
          </rPr>
          <t>Administrator:</t>
        </r>
        <r>
          <rPr>
            <sz val="9"/>
            <rFont val="宋体"/>
            <charset val="134"/>
          </rPr>
          <t xml:space="preserve">
预算报表</t>
        </r>
      </text>
    </comment>
    <comment ref="F26" authorId="0">
      <text>
        <r>
          <rPr>
            <b/>
            <sz val="9"/>
            <rFont val="宋体"/>
            <charset val="134"/>
          </rPr>
          <t>Administrator:</t>
        </r>
        <r>
          <rPr>
            <sz val="9"/>
            <rFont val="宋体"/>
            <charset val="134"/>
          </rPr>
          <t xml:space="preserve">
政府采购系统年报数据</t>
        </r>
      </text>
    </comment>
    <comment ref="D27" authorId="0">
      <text>
        <r>
          <rPr>
            <b/>
            <sz val="9"/>
            <rFont val="宋体"/>
            <charset val="134"/>
          </rPr>
          <t>Administrator:</t>
        </r>
        <r>
          <rPr>
            <sz val="9"/>
            <rFont val="宋体"/>
            <charset val="134"/>
          </rPr>
          <t xml:space="preserve">
基本支出的全年预算数-年初预算数</t>
        </r>
      </text>
    </comment>
    <comment ref="F27" authorId="0">
      <text>
        <r>
          <rPr>
            <b/>
            <sz val="9"/>
            <rFont val="宋体"/>
            <charset val="134"/>
          </rPr>
          <t>Administrator:</t>
        </r>
        <r>
          <rPr>
            <sz val="9"/>
            <rFont val="宋体"/>
            <charset val="134"/>
          </rPr>
          <t xml:space="preserve">
基本支出的决算数-年初预算数</t>
        </r>
      </text>
    </comment>
  </commentList>
</comments>
</file>

<file path=xl/comments2.xml><?xml version="1.0" encoding="utf-8"?>
<comments xmlns="http://schemas.openxmlformats.org/spreadsheetml/2006/main">
  <authors>
    <author>Administrator</author>
  </authors>
  <commentList>
    <comment ref="B7" authorId="0">
      <text>
        <r>
          <rPr>
            <b/>
            <sz val="9"/>
            <rFont val="宋体"/>
            <charset val="134"/>
          </rPr>
          <t>Administrator:</t>
        </r>
        <r>
          <rPr>
            <sz val="9"/>
            <rFont val="宋体"/>
            <charset val="134"/>
          </rPr>
          <t xml:space="preserve">
科目余额表里事业支出-720101财政拨款</t>
        </r>
      </text>
    </comment>
    <comment ref="B9" authorId="0">
      <text>
        <r>
          <rPr>
            <b/>
            <sz val="9"/>
            <rFont val="宋体"/>
            <charset val="134"/>
          </rPr>
          <t>Administrator:</t>
        </r>
        <r>
          <rPr>
            <sz val="9"/>
            <rFont val="宋体"/>
            <charset val="134"/>
          </rPr>
          <t xml:space="preserve">
科目余额表里事业支出-720102非财政专项资金支出</t>
        </r>
      </text>
    </comment>
    <comment ref="B10" authorId="0">
      <text>
        <r>
          <rPr>
            <b/>
            <sz val="9"/>
            <rFont val="宋体"/>
            <charset val="134"/>
          </rPr>
          <t>Administrator:</t>
        </r>
        <r>
          <rPr>
            <sz val="9"/>
            <rFont val="宋体"/>
            <charset val="134"/>
          </rPr>
          <t xml:space="preserve">
科目余额表里事业支出-720103其他资金支出+7301经营支出</t>
        </r>
      </text>
    </comment>
  </commentList>
</comments>
</file>

<file path=xl/sharedStrings.xml><?xml version="1.0" encoding="utf-8"?>
<sst xmlns="http://schemas.openxmlformats.org/spreadsheetml/2006/main" count="917" uniqueCount="406">
  <si>
    <r>
      <rPr>
        <sz val="16"/>
        <color theme="1"/>
        <rFont val="黑体"/>
        <charset val="134"/>
      </rPr>
      <t>附件</t>
    </r>
    <r>
      <rPr>
        <sz val="16"/>
        <color theme="1"/>
        <rFont val="Times New Roman"/>
        <charset val="134"/>
      </rPr>
      <t>2</t>
    </r>
  </si>
  <si>
    <t>2021年度部门整体支出绩效评价基础数据表</t>
  </si>
  <si>
    <t>财政供养人员情况（人）</t>
  </si>
  <si>
    <t>编制数</t>
  </si>
  <si>
    <t>2021年实际在职人数</t>
  </si>
  <si>
    <t>控制率</t>
  </si>
  <si>
    <t>经费控制情况（万元）</t>
  </si>
  <si>
    <t>2020年决算数</t>
  </si>
  <si>
    <t>2021年预算数</t>
  </si>
  <si>
    <t>2021年决算数</t>
  </si>
  <si>
    <t>一、部门基本支出</t>
  </si>
  <si>
    <t>其中：公用经费</t>
  </si>
  <si>
    <t>其中：办公经费</t>
  </si>
  <si>
    <t>水费、电费、差旅费</t>
  </si>
  <si>
    <t>会议费、培训费</t>
  </si>
  <si>
    <t>三公经费</t>
  </si>
  <si>
    <t>1、公务用车购置和维护经费</t>
  </si>
  <si>
    <t>其中：公交车购置</t>
  </si>
  <si>
    <t xml:space="preserve">      公交车运行维护</t>
  </si>
  <si>
    <t xml:space="preserve">  2、出国经费</t>
  </si>
  <si>
    <t xml:space="preserve">  3、公务接待</t>
  </si>
  <si>
    <t>二、部门项目支出</t>
  </si>
  <si>
    <t>1、业务工作经费</t>
  </si>
  <si>
    <t>2、非税收入征收成本及运维支出</t>
  </si>
  <si>
    <t>3、市级专项资金</t>
  </si>
  <si>
    <t>3-1 教师发展中心北校区教学楼改造</t>
  </si>
  <si>
    <t>3-2 教师发展中心北校区教学楼设施设备采购</t>
  </si>
  <si>
    <t>4、其他事业类发展资金</t>
  </si>
  <si>
    <t>4-1 教师培训经费（2020年省级资金结转）</t>
  </si>
  <si>
    <t>5、经营收支项目</t>
  </si>
  <si>
    <t>政府采购金额</t>
  </si>
  <si>
    <t>——</t>
  </si>
  <si>
    <t>部门基本支出预算调整</t>
  </si>
  <si>
    <t>楼堂馆所控制情况</t>
  </si>
  <si>
    <t>批复规模</t>
  </si>
  <si>
    <t>实际规模（㎡）</t>
  </si>
  <si>
    <t>规模控制率</t>
  </si>
  <si>
    <t>预算投资（万元）</t>
  </si>
  <si>
    <t>实际投资（万元）</t>
  </si>
  <si>
    <t>投资概算控制率</t>
  </si>
  <si>
    <t>（2021年完工项目）</t>
  </si>
  <si>
    <t>（㎡）</t>
  </si>
  <si>
    <t>厉行节约保障措施</t>
  </si>
  <si>
    <t>制定相应的内控管理制度,使得各项工作有序进行,并正常运转。</t>
  </si>
  <si>
    <t>说明：“项目支出”需要填报基本支出以外的所有项目支出情况，“公用经费”填报基本支出中的一般商品和服务支出。</t>
  </si>
  <si>
    <t>填表人：郭建梅  填报日期：2022年4月15日   联系电话：18975725902   单位负责人签字：</t>
  </si>
  <si>
    <r>
      <rPr>
        <sz val="16"/>
        <color theme="1"/>
        <rFont val="黑体"/>
        <charset val="134"/>
      </rPr>
      <t>附件</t>
    </r>
    <r>
      <rPr>
        <sz val="16"/>
        <color theme="1"/>
        <rFont val="Times New Roman"/>
        <charset val="134"/>
      </rPr>
      <t>3</t>
    </r>
  </si>
  <si>
    <t>2021年度部门整体支出绩效自评表</t>
  </si>
  <si>
    <t>市级预算部门名称</t>
  </si>
  <si>
    <t>郴州广播电视大学</t>
  </si>
  <si>
    <t>年度预算申请（万元）</t>
  </si>
  <si>
    <t>年初预算数</t>
  </si>
  <si>
    <t>全年预算数</t>
  </si>
  <si>
    <t>全年执行数</t>
  </si>
  <si>
    <t>分值</t>
  </si>
  <si>
    <t>执行率</t>
  </si>
  <si>
    <t>得分</t>
  </si>
  <si>
    <t>年度资金总额</t>
  </si>
  <si>
    <t>按收入性质分：3763.31</t>
  </si>
  <si>
    <t>按支出性质分：3763.31</t>
  </si>
  <si>
    <t xml:space="preserve">  其中：  一般公共预算：1949.86</t>
  </si>
  <si>
    <t>其中：基本支出：1265.88</t>
  </si>
  <si>
    <t>政府性基金拨款：</t>
  </si>
  <si>
    <t>项目支出：2497.43</t>
  </si>
  <si>
    <t>纳入专户管理的非税收入拨款：1568.99</t>
  </si>
  <si>
    <t>其他资金：244.46</t>
  </si>
  <si>
    <t>年度总体目标</t>
  </si>
  <si>
    <t>预期目标</t>
  </si>
  <si>
    <t>实际完成情况　</t>
  </si>
  <si>
    <t>保障学校全体教职工工资福利及社会保障、绩效奖、综治平安奖等足额及时发放；退休人员津补贴与相关补助等支出足额及时发放；公用经费及工会经费、福利费等及时、合理支出；学校项目评审等项目支出按预算进行；办公设备的添置按年初预算进行；全年办公和教学设施设备维修与维护，改善其办公和教学条件，办公用品的添置，大宗的物品进行政府采购；计划开放教育招生4500人，联合办学招生600余人，实现非税收入1800万元；根据组织部门安排开展干部专题学习，向干部提供不低于50学时远程培训服务，计划完成社区教育、继续教育培训2万人次；完成北校区教学楼和宿舍楼的修缮改造及设施设备采购。做好专业技术人员公需科目培训、事业单位管理人员培训及教师培训工作，保障学校各项工作正常有序的开展。</t>
  </si>
  <si>
    <t>学校全体教职工工资福利及社会保障、绩效奖、综治平安奖等足额及时发放到位；退休人员津补贴与相关补助等支出足额及时发放到位；公用经费及工会经费、福利费等费用及时合理的支出；按预算执行学校项目评审等项目支出；按年初预算完成办公设备的添置；完成学校办公和教学设施设备维修与维护，改善了办公和教学条件，按要求从电子卖场进行了各项物品和服务的采购。完成开放教育招生5477人，联合办学招生957人，实现非税收入2584.1万元；根据组织部门安排开展了干部专题学习，向干部提供了不低于50学时远程培训服务，完成了社区教育、继续教育培训3万人次；完成了北校区教学楼和宿舍楼的修缮改造及设施设备采购。做好专业技术人员公需科目培训、事业单位管理人员培训及教师培训工作，并创收493.1万元，弥补了学校各项经费的不足，使学校各项工作正常有序的开展。</t>
  </si>
  <si>
    <t>绩效指标</t>
  </si>
  <si>
    <t>一级指标</t>
  </si>
  <si>
    <t>二级指标</t>
  </si>
  <si>
    <t>三级指标</t>
  </si>
  <si>
    <t>年度指标值</t>
  </si>
  <si>
    <t>实际完成值</t>
  </si>
  <si>
    <t>偏差原因分析及改进措施</t>
  </si>
  <si>
    <t>产出指标(50分)</t>
  </si>
  <si>
    <t>数量指标</t>
  </si>
  <si>
    <t>享受工资福利在职人数</t>
  </si>
  <si>
    <t>72人</t>
  </si>
  <si>
    <t>享受津补贴退休人员</t>
  </si>
  <si>
    <t>57人</t>
  </si>
  <si>
    <t>教学楼修缮改造</t>
  </si>
  <si>
    <t>1栋</t>
  </si>
  <si>
    <t>学员宿舍修缮改造</t>
  </si>
  <si>
    <t>教室单人桌椅</t>
  </si>
  <si>
    <t>800套</t>
  </si>
  <si>
    <t>教室培训桌椅</t>
  </si>
  <si>
    <t>108套</t>
  </si>
  <si>
    <t>阶梯教室桌椅</t>
  </si>
  <si>
    <t>85套</t>
  </si>
  <si>
    <t>智慧黑板</t>
  </si>
  <si>
    <t>8套</t>
  </si>
  <si>
    <t>普通黑板</t>
  </si>
  <si>
    <t>16套</t>
  </si>
  <si>
    <t>教室监控</t>
  </si>
  <si>
    <t>24套</t>
  </si>
  <si>
    <t>教室讲台</t>
  </si>
  <si>
    <t>23张</t>
  </si>
  <si>
    <t>宿舍用品</t>
  </si>
  <si>
    <t>空调</t>
  </si>
  <si>
    <t>128套</t>
  </si>
  <si>
    <t>空气源</t>
  </si>
  <si>
    <t>2套</t>
  </si>
  <si>
    <t>干部专题培训班</t>
  </si>
  <si>
    <t>≧4500人</t>
  </si>
  <si>
    <t>17090人</t>
  </si>
  <si>
    <t>老年教育培训班</t>
  </si>
  <si>
    <t>≧200人</t>
  </si>
  <si>
    <r>
      <rPr>
        <sz val="10"/>
        <color rgb="FF000000"/>
        <rFont val="Times New Roman"/>
        <charset val="134"/>
      </rPr>
      <t>750</t>
    </r>
    <r>
      <rPr>
        <sz val="10"/>
        <color rgb="FF000000"/>
        <rFont val="宋体"/>
        <charset val="134"/>
      </rPr>
      <t>人</t>
    </r>
  </si>
  <si>
    <t>全民终身学习活动周</t>
  </si>
  <si>
    <t>≧3000人</t>
  </si>
  <si>
    <r>
      <rPr>
        <sz val="10"/>
        <color rgb="FF000000"/>
        <rFont val="Times New Roman"/>
        <charset val="134"/>
      </rPr>
      <t>5000</t>
    </r>
    <r>
      <rPr>
        <sz val="10"/>
        <color rgb="FF000000"/>
        <rFont val="宋体"/>
        <charset val="134"/>
      </rPr>
      <t>人</t>
    </r>
  </si>
  <si>
    <t>社区教育课程制作</t>
  </si>
  <si>
    <t>10门</t>
  </si>
  <si>
    <r>
      <rPr>
        <sz val="10"/>
        <color rgb="FF000000"/>
        <rFont val="Times New Roman"/>
        <charset val="134"/>
      </rPr>
      <t>17</t>
    </r>
    <r>
      <rPr>
        <sz val="10"/>
        <color rgb="FF000000"/>
        <rFont val="宋体"/>
        <charset val="134"/>
      </rPr>
      <t>门</t>
    </r>
  </si>
  <si>
    <t>社区教育平台(郴州终身学习网)建设维护</t>
  </si>
  <si>
    <t>1个</t>
  </si>
  <si>
    <r>
      <rPr>
        <sz val="10"/>
        <color rgb="FF000000"/>
        <rFont val="Times New Roman"/>
        <charset val="134"/>
      </rPr>
      <t>1</t>
    </r>
    <r>
      <rPr>
        <sz val="10"/>
        <color rgb="FF000000"/>
        <rFont val="宋体"/>
        <charset val="134"/>
      </rPr>
      <t>个</t>
    </r>
  </si>
  <si>
    <t>社区学校（基地）建设</t>
  </si>
  <si>
    <t>2个</t>
  </si>
  <si>
    <r>
      <rPr>
        <sz val="10"/>
        <color rgb="FF000000"/>
        <rFont val="Times New Roman"/>
        <charset val="134"/>
      </rPr>
      <t>4</t>
    </r>
    <r>
      <rPr>
        <sz val="10"/>
        <color rgb="FF000000"/>
        <rFont val="宋体"/>
        <charset val="134"/>
      </rPr>
      <t>个</t>
    </r>
  </si>
  <si>
    <t>湖南省“百姓学习之星”</t>
  </si>
  <si>
    <r>
      <rPr>
        <sz val="10"/>
        <color rgb="FF000000"/>
        <rFont val="Times New Roman"/>
        <charset val="134"/>
      </rPr>
      <t>1</t>
    </r>
    <r>
      <rPr>
        <sz val="10"/>
        <color rgb="FF000000"/>
        <rFont val="宋体"/>
        <charset val="134"/>
      </rPr>
      <t>人</t>
    </r>
  </si>
  <si>
    <r>
      <rPr>
        <sz val="10"/>
        <color rgb="FF000000"/>
        <rFont val="Times New Roman"/>
        <charset val="134"/>
      </rPr>
      <t>3</t>
    </r>
    <r>
      <rPr>
        <sz val="10"/>
        <color rgb="FF000000"/>
        <rFont val="宋体"/>
        <charset val="134"/>
      </rPr>
      <t>人</t>
    </r>
  </si>
  <si>
    <t>湖南省“优秀学习团队”</t>
  </si>
  <si>
    <t>湖南省“优秀学习团队学习型家庭</t>
  </si>
  <si>
    <r>
      <rPr>
        <sz val="10"/>
        <color rgb="FF000000"/>
        <rFont val="Times New Roman"/>
        <charset val="134"/>
      </rPr>
      <t>2</t>
    </r>
    <r>
      <rPr>
        <sz val="10"/>
        <color rgb="FF000000"/>
        <rFont val="宋体"/>
        <charset val="134"/>
      </rPr>
      <t>个</t>
    </r>
  </si>
  <si>
    <t>湖南省“终身学习品牌项目”</t>
  </si>
  <si>
    <t>开放教育招生　</t>
  </si>
  <si>
    <r>
      <rPr>
        <sz val="10"/>
        <color rgb="FF000000"/>
        <rFont val="宋体"/>
        <charset val="134"/>
      </rPr>
      <t>≧</t>
    </r>
    <r>
      <rPr>
        <sz val="10"/>
        <color rgb="FF000000"/>
        <rFont val="仿宋_GB2312"/>
        <charset val="134"/>
      </rPr>
      <t>4500人</t>
    </r>
  </si>
  <si>
    <t>5477人</t>
  </si>
  <si>
    <t>联合办学招生</t>
  </si>
  <si>
    <t>≧600人</t>
  </si>
  <si>
    <t>957人</t>
  </si>
  <si>
    <t>学生获奖人数</t>
  </si>
  <si>
    <t>≥80人</t>
  </si>
  <si>
    <t>95人</t>
  </si>
  <si>
    <t>教师科研课题立项数</t>
  </si>
  <si>
    <t>≥15个</t>
  </si>
  <si>
    <t>19个</t>
  </si>
  <si>
    <t>专业技术人员继续教育公需科目培训人数</t>
  </si>
  <si>
    <t>≥20000人</t>
  </si>
  <si>
    <t>43000人</t>
  </si>
  <si>
    <t>事业单位管理人员培训人数</t>
  </si>
  <si>
    <t>≥5000人</t>
  </si>
  <si>
    <t>22000人</t>
  </si>
  <si>
    <t>教师培训专题班</t>
  </si>
  <si>
    <r>
      <rPr>
        <sz val="10"/>
        <color rgb="FF000000"/>
        <rFont val="宋体"/>
        <charset val="134"/>
      </rPr>
      <t>8</t>
    </r>
    <r>
      <rPr>
        <sz val="10.5"/>
        <color rgb="FF000000"/>
        <rFont val="宋体"/>
        <charset val="134"/>
      </rPr>
      <t>个</t>
    </r>
  </si>
  <si>
    <r>
      <rPr>
        <sz val="10"/>
        <color rgb="FF000000"/>
        <rFont val="宋体"/>
        <charset val="134"/>
      </rPr>
      <t>10</t>
    </r>
    <r>
      <rPr>
        <sz val="10.5"/>
        <color rgb="FF000000"/>
        <rFont val="宋体"/>
        <charset val="134"/>
      </rPr>
      <t>个</t>
    </r>
  </si>
  <si>
    <t>教师培训人数</t>
  </si>
  <si>
    <t>≥3000人</t>
  </si>
  <si>
    <t>6794人</t>
  </si>
  <si>
    <t>质量指标</t>
  </si>
  <si>
    <t>足额保障教职工工资福利</t>
  </si>
  <si>
    <t>保障</t>
  </si>
  <si>
    <t>足额保障退休职工津补贴发放</t>
  </si>
  <si>
    <t>教学楼修缮改造验收合格</t>
  </si>
  <si>
    <t>合格</t>
  </si>
  <si>
    <t>学员宿舍修缮改造验收合格</t>
  </si>
  <si>
    <t>教学设施设备验收合格率</t>
  </si>
  <si>
    <t>培训班参学率</t>
  </si>
  <si>
    <r>
      <rPr>
        <sz val="10"/>
        <color theme="1"/>
        <rFont val="仿宋_GB2312"/>
        <charset val="134"/>
      </rPr>
      <t>≥90</t>
    </r>
    <r>
      <rPr>
        <sz val="10"/>
        <color theme="1"/>
        <rFont val="Times New Roman"/>
        <charset val="134"/>
      </rPr>
      <t>%</t>
    </r>
    <r>
      <rPr>
        <sz val="10"/>
        <color rgb="FF000000"/>
        <rFont val="仿宋_GB2312"/>
        <charset val="134"/>
      </rPr>
      <t>　</t>
    </r>
  </si>
  <si>
    <r>
      <rPr>
        <sz val="10"/>
        <rFont val="宋体"/>
        <charset val="134"/>
      </rPr>
      <t>专题培训班参会</t>
    </r>
    <r>
      <rPr>
        <sz val="10"/>
        <rFont val="仿宋_GB2312"/>
        <charset val="134"/>
      </rPr>
      <t>率</t>
    </r>
  </si>
  <si>
    <r>
      <rPr>
        <sz val="10"/>
        <color theme="1"/>
        <rFont val="仿宋_GB2312"/>
        <charset val="134"/>
      </rPr>
      <t>≥</t>
    </r>
    <r>
      <rPr>
        <sz val="10"/>
        <color theme="1"/>
        <rFont val="Times New Roman"/>
        <charset val="134"/>
      </rPr>
      <t>95%</t>
    </r>
  </si>
  <si>
    <t>培训学员合格率</t>
  </si>
  <si>
    <t>申报项目获奖率</t>
  </si>
  <si>
    <r>
      <rPr>
        <sz val="10"/>
        <color theme="1"/>
        <rFont val="仿宋_GB2312"/>
        <charset val="134"/>
      </rPr>
      <t>≥</t>
    </r>
    <r>
      <rPr>
        <sz val="10"/>
        <color theme="1"/>
        <rFont val="Times New Roman"/>
        <charset val="134"/>
      </rPr>
      <t>90%</t>
    </r>
  </si>
  <si>
    <t>学生学科合格率</t>
  </si>
  <si>
    <t>学生毕业率</t>
  </si>
  <si>
    <t>时效指标</t>
  </si>
  <si>
    <t>教职工工资福利发放及时</t>
  </si>
  <si>
    <t>及时</t>
  </si>
  <si>
    <t>退休职工津补贴发放及时</t>
  </si>
  <si>
    <t>各项费用支出及时</t>
  </si>
  <si>
    <t>修缮完工时间</t>
  </si>
  <si>
    <t>　按时完成</t>
  </si>
  <si>
    <r>
      <rPr>
        <sz val="10.5"/>
        <color rgb="FF000000"/>
        <rFont val="宋体"/>
        <charset val="134"/>
      </rPr>
      <t>　</t>
    </r>
    <r>
      <rPr>
        <sz val="10.5"/>
        <color rgb="FF000000"/>
        <rFont val="宋体"/>
        <charset val="134"/>
      </rPr>
      <t>按时完成</t>
    </r>
  </si>
  <si>
    <t>培训开展及时率</t>
  </si>
  <si>
    <t>社区学校（基地）建设及时率</t>
  </si>
  <si>
    <t>社区教育平台(郴州终身学习网)建设维护及时率</t>
  </si>
  <si>
    <t>办公设施设备维修维护及时率</t>
  </si>
  <si>
    <t>完成招生任务及时性</t>
  </si>
  <si>
    <t>完成教学考试等工作及时性</t>
  </si>
  <si>
    <t>成本指标</t>
  </si>
  <si>
    <t>工资福利支出</t>
  </si>
  <si>
    <t>≤1600万元</t>
  </si>
  <si>
    <t>1535.93万元</t>
  </si>
  <si>
    <t>商品服务支出</t>
  </si>
  <si>
    <t>≤1650万元</t>
  </si>
  <si>
    <t>1627.83万元</t>
  </si>
  <si>
    <t>对个人和家庭的补助支出</t>
  </si>
  <si>
    <t>≤230万元</t>
  </si>
  <si>
    <t>217.61万元</t>
  </si>
  <si>
    <t>资本性支出</t>
  </si>
  <si>
    <t>≤400万元</t>
  </si>
  <si>
    <t>381.94万元</t>
  </si>
  <si>
    <t>效益指标（30分）</t>
  </si>
  <si>
    <t>经济效益指标</t>
  </si>
  <si>
    <t>不适用</t>
  </si>
  <si>
    <t>社会效益指标</t>
  </si>
  <si>
    <t>提升市民的总体综合素质</t>
  </si>
  <si>
    <t>提升</t>
  </si>
  <si>
    <t>提高农村人才的受教育水平</t>
  </si>
  <si>
    <t>提高</t>
  </si>
  <si>
    <t>提升学生的各项学习能力</t>
  </si>
  <si>
    <t>提升和改善来校学习培训的学生学员学习环境</t>
  </si>
  <si>
    <t>提升和改善</t>
  </si>
  <si>
    <t>关于社区教育相关活动的媒体报道次数</t>
  </si>
  <si>
    <t>10次</t>
  </si>
  <si>
    <t>12次</t>
  </si>
  <si>
    <t>全省干部教育网络培训工作先进单位</t>
  </si>
  <si>
    <r>
      <rPr>
        <sz val="10"/>
        <rFont val="仿宋_GB2312"/>
        <charset val="134"/>
      </rPr>
      <t>1</t>
    </r>
    <r>
      <rPr>
        <sz val="10.5"/>
        <color rgb="FF000000"/>
        <rFont val="宋体"/>
        <charset val="134"/>
      </rPr>
      <t>个</t>
    </r>
  </si>
  <si>
    <t>湖南省示范性老年教育学习体验基地</t>
  </si>
  <si>
    <t>创建全国终身学习品牌</t>
  </si>
  <si>
    <t>生态效益指标</t>
  </si>
  <si>
    <t>可持续影响指标</t>
  </si>
  <si>
    <t>学生的文化水平</t>
  </si>
  <si>
    <t>逐年提升</t>
  </si>
  <si>
    <t>农民大学生培养人数</t>
  </si>
  <si>
    <t>逐年增加</t>
  </si>
  <si>
    <t>改善教学条件和教学环境</t>
  </si>
  <si>
    <t>逐步改善</t>
  </si>
  <si>
    <t>进一步提升市民学历教育和继续教育</t>
  </si>
  <si>
    <t>满意度指标（10分）</t>
  </si>
  <si>
    <t>服务对象满意度指标</t>
  </si>
  <si>
    <t>学生满意度</t>
  </si>
  <si>
    <t>　≥95%</t>
  </si>
  <si>
    <t>教职工满意度</t>
  </si>
  <si>
    <t>　≥90%</t>
  </si>
  <si>
    <t>市民评价满意度</t>
  </si>
  <si>
    <t>培训学员满意度</t>
  </si>
  <si>
    <t>授课教师满意度</t>
  </si>
  <si>
    <t>总分</t>
  </si>
  <si>
    <r>
      <rPr>
        <sz val="11"/>
        <color theme="1"/>
        <rFont val="仿宋_GB2312"/>
        <charset val="134"/>
      </rPr>
      <t xml:space="preserve">填表人：郭建梅  </t>
    </r>
    <r>
      <rPr>
        <sz val="11"/>
        <color theme="1"/>
        <rFont val="Times New Roman"/>
        <charset val="134"/>
      </rPr>
      <t xml:space="preserve">      </t>
    </r>
    <r>
      <rPr>
        <sz val="11"/>
        <color theme="1"/>
        <rFont val="仿宋_GB2312"/>
        <charset val="134"/>
      </rPr>
      <t>填报日期：2022年4月14日</t>
    </r>
    <r>
      <rPr>
        <sz val="11"/>
        <color theme="1"/>
        <rFont val="Times New Roman"/>
        <charset val="134"/>
      </rPr>
      <t xml:space="preserve">         </t>
    </r>
    <r>
      <rPr>
        <sz val="11"/>
        <color theme="1"/>
        <rFont val="仿宋_GB2312"/>
        <charset val="134"/>
      </rPr>
      <t>联系电话：18975725902</t>
    </r>
    <r>
      <rPr>
        <sz val="11"/>
        <color theme="1"/>
        <rFont val="Times New Roman"/>
        <charset val="134"/>
      </rPr>
      <t xml:space="preserve">      </t>
    </r>
    <r>
      <rPr>
        <sz val="11"/>
        <color theme="1"/>
        <rFont val="仿宋_GB2312"/>
        <charset val="134"/>
      </rPr>
      <t>单位负责人签字：</t>
    </r>
  </si>
  <si>
    <r>
      <rPr>
        <sz val="16"/>
        <color rgb="FF000000"/>
        <rFont val="黑体"/>
        <charset val="134"/>
      </rPr>
      <t>附件</t>
    </r>
    <r>
      <rPr>
        <sz val="16"/>
        <color rgb="FF000000"/>
        <rFont val="Times New Roman"/>
        <charset val="134"/>
      </rPr>
      <t>4</t>
    </r>
  </si>
  <si>
    <t>2021年度项目支出绩效自评报告</t>
  </si>
  <si>
    <t>部门概况</t>
  </si>
  <si>
    <t>专项名称</t>
  </si>
  <si>
    <t>教师发展中心北校区教学楼改造</t>
  </si>
  <si>
    <t>年度预算金额</t>
  </si>
  <si>
    <t>200万</t>
  </si>
  <si>
    <t>项目主管部门</t>
  </si>
  <si>
    <t>郴州市教育局</t>
  </si>
  <si>
    <t>项目立项目的</t>
  </si>
  <si>
    <t>改善办学条件和教学环境</t>
  </si>
  <si>
    <t>绩效情况</t>
  </si>
  <si>
    <t>项目支出管理和使用基本情况</t>
  </si>
  <si>
    <t>郴州市教育局为我校下达教育专项经费200万元，实际下达教育经费200万元，该经费主要用于教师发展中心北校区教学楼提质改造，改善办学条件和教学环境。该项目是属于续建项目，在2020年已拨款104万元，在2020年8月完成招标，12月底项目已完工。</t>
  </si>
  <si>
    <t>项目绩效目标完成情况</t>
  </si>
  <si>
    <t>根据合同约定，在规定时间内，按时完成了教学楼和宿舍楼的提质改造并验收交付使用，改善了教学条件和学员学习的学习环境。</t>
  </si>
  <si>
    <t>存在的问题分析及改进措施</t>
  </si>
  <si>
    <t>存在的问题</t>
  </si>
  <si>
    <t>资金不足，导致该项目结算跨年执行；审定结算程序复杂，耗时间较长。</t>
  </si>
  <si>
    <t>改进措施</t>
  </si>
  <si>
    <t>项目完工后，及时整理相关资料走审核结算流程。</t>
  </si>
  <si>
    <t>其他需要说明问题</t>
  </si>
  <si>
    <t>希望能简化审定结算的相关流程</t>
  </si>
  <si>
    <t>备注：每个项目支出分别填报自评报告和自评表。</t>
  </si>
  <si>
    <t>填表人：郭建梅    填报日期：2022年4月15日   联系电话： 18975725902    单位负责人签字：</t>
  </si>
  <si>
    <t>附件5</t>
  </si>
  <si>
    <r>
      <rPr>
        <sz val="22"/>
        <color rgb="FF000000"/>
        <rFont val="Times New Roman"/>
        <charset val="134"/>
      </rPr>
      <t>2021</t>
    </r>
    <r>
      <rPr>
        <sz val="22"/>
        <color rgb="FF000000"/>
        <rFont val="宋体"/>
        <charset val="134"/>
      </rPr>
      <t>年度项目支出绩效自评表</t>
    </r>
  </si>
  <si>
    <t>项目支出名    称</t>
  </si>
  <si>
    <t>主管部门</t>
  </si>
  <si>
    <t>市教育局</t>
  </si>
  <si>
    <t>实施单位</t>
  </si>
  <si>
    <t>　郴州广播电视大学</t>
  </si>
  <si>
    <t>项目资金（万元）</t>
  </si>
  <si>
    <t>其中：当年财政拨款　</t>
  </si>
  <si>
    <t xml:space="preserve">   上年结转资金　</t>
  </si>
  <si>
    <t>其他资金</t>
  </si>
  <si>
    <t>该项目属于2020年续建项目，2020年财政拨款104万，2021年财政拨款200万元，主要目标是要改善办学条件和教学环境，该项目于2020年开始实施，2020底完成，2021年完成验收。</t>
  </si>
  <si>
    <t>通过对教学楼和学员宿舍楼的修缮改造，改善了教学条件和学员学习的学习环境，达到了让教师和学员的幸福感提升的目标。</t>
  </si>
  <si>
    <r>
      <rPr>
        <sz val="10"/>
        <color rgb="FF000000"/>
        <rFont val="Times New Roman"/>
        <charset val="134"/>
      </rPr>
      <t>1</t>
    </r>
    <r>
      <rPr>
        <sz val="10"/>
        <color rgb="FF000000"/>
        <rFont val="宋体"/>
        <charset val="134"/>
      </rPr>
      <t>栋</t>
    </r>
  </si>
  <si>
    <t>按时完成</t>
  </si>
  <si>
    <t>设计费</t>
  </si>
  <si>
    <t>10.98万</t>
  </si>
  <si>
    <t>监理费</t>
  </si>
  <si>
    <t>3.6万</t>
  </si>
  <si>
    <t>招标中标价</t>
  </si>
  <si>
    <t>293.45万</t>
  </si>
  <si>
    <t>289.92万</t>
  </si>
  <si>
    <t>实际结算按审计金额结算，节约了成本</t>
  </si>
  <si>
    <t>改善教师的教学条件和教学环境</t>
  </si>
  <si>
    <t>学员满意度</t>
  </si>
  <si>
    <r>
      <rPr>
        <sz val="10"/>
        <color rgb="FF000000"/>
        <rFont val="宋体"/>
        <charset val="134"/>
      </rPr>
      <t>　≥</t>
    </r>
    <r>
      <rPr>
        <sz val="10"/>
        <color rgb="FF000000"/>
        <rFont val="Times New Roman"/>
        <charset val="134"/>
      </rPr>
      <t>90%</t>
    </r>
  </si>
  <si>
    <t>教师满意度</t>
  </si>
  <si>
    <t>填表人：郭建梅         填报日期：2022年4月15日          联系电话： 18975725902         单位负责人签字：</t>
  </si>
  <si>
    <t>业务工作经费</t>
  </si>
  <si>
    <r>
      <rPr>
        <sz val="11"/>
        <color theme="1"/>
        <rFont val="Times New Roman"/>
        <charset val="134"/>
      </rPr>
      <t>107.6</t>
    </r>
    <r>
      <rPr>
        <sz val="11"/>
        <color theme="1"/>
        <rFont val="宋体"/>
        <charset val="134"/>
      </rPr>
      <t>万</t>
    </r>
  </si>
  <si>
    <t>完成省、市委组织部，省干部教育网络学院要求的年度学习及专题培训班组织调训参学工作；完善课程资源建设；做好平台资源及运行维护；学习过程支持服务；确保教师发展中心教师培训、教师资格证认定、教师资格证定期注册、公费定向培养、学分登记等工作顺利完成。</t>
  </si>
  <si>
    <t>郴州市财政局年初为我校下达业务工作专项经费111万元，年底因报账资料不全，导致有3.4万元未用完，被财政收回，实际使用金额为107.6万元。该经费主要用于完成全年社区教育、干部教育学习培训目标，结合教师发展中心的职能，按时完成各项工作。</t>
  </si>
  <si>
    <t>郴州干部教育网络学院被评为全省干部教育网络培训工作先进单位，年度参学人数达25475人，共举办了13期专题培训班，培训人数达13万余人。成功举办了郴州全民终身学习活动周，举办了15期老年人运用智能技术培训，建设了17门健身养生课程资源，创建了多个省级社区教育品牌。教师发展中心完成了教师培训、教师资格证认定、教师资格证定期注册、公费定向培养、学分登记等工作。</t>
  </si>
  <si>
    <t>由于干部教育本地红色课程资源建设的报账资料不全，导致该费用未支付，而资金又被财政收回了。</t>
  </si>
  <si>
    <t>费用产生后，及时整理报账资料，按时报销相关费用，提高预算资金的执行率。</t>
  </si>
  <si>
    <t>干部教育、社区教育业务工作经费</t>
  </si>
  <si>
    <t>干部教育年度参学人数达到25475人，共举办了13期专题培训班，培训人数达13万余人。成功举办了郴州全民终身学习活动周，举办了15期老年人运用智能技术培训，建设了17门健身养生课程资源，创建了多个省级社区教育品牌。教师发展中心完成了教师培训、教师资格证认定、教师资格证定期注册、公费定向培养、学分登记等工作。</t>
  </si>
  <si>
    <t>干部年度学习</t>
  </si>
  <si>
    <t>≧20000人</t>
  </si>
  <si>
    <t>25475人</t>
  </si>
  <si>
    <t>750人</t>
  </si>
  <si>
    <t>5000人</t>
  </si>
  <si>
    <t>17门</t>
  </si>
  <si>
    <t>平台技术安全需提升改进</t>
  </si>
  <si>
    <t>4个</t>
  </si>
  <si>
    <t>1人</t>
  </si>
  <si>
    <t>3人</t>
  </si>
  <si>
    <t>干部教育参学率</t>
  </si>
  <si>
    <r>
      <rPr>
        <sz val="10"/>
        <color theme="1"/>
        <rFont val="宋体"/>
        <charset val="134"/>
      </rPr>
      <t>≥80%</t>
    </r>
    <r>
      <rPr>
        <sz val="10"/>
        <color rgb="FF000000"/>
        <rFont val="宋体"/>
        <charset val="134"/>
      </rPr>
      <t>　</t>
    </r>
  </si>
  <si>
    <t>干部教育专题班参会率</t>
  </si>
  <si>
    <t>≥90%</t>
  </si>
  <si>
    <t>老年教育培训参会率</t>
  </si>
  <si>
    <t>干部教育培训相关成本支出</t>
  </si>
  <si>
    <t>57.6万</t>
  </si>
  <si>
    <t>社区教育培训相关成本支出</t>
  </si>
  <si>
    <t>40万</t>
  </si>
  <si>
    <t>教师发展中心业务工作运转成本</t>
  </si>
  <si>
    <t>10万</t>
  </si>
  <si>
    <t>干部培训网络学院影响</t>
  </si>
  <si>
    <t>较高</t>
  </si>
  <si>
    <t>社区教育项目的影响</t>
  </si>
  <si>
    <r>
      <rPr>
        <sz val="10"/>
        <color theme="1"/>
        <rFont val="宋体"/>
        <charset val="134"/>
      </rPr>
      <t>≥95%</t>
    </r>
    <r>
      <rPr>
        <sz val="10"/>
        <color rgb="FF000000"/>
        <rFont val="宋体"/>
        <charset val="134"/>
      </rPr>
      <t>　</t>
    </r>
  </si>
  <si>
    <t>≥95%</t>
  </si>
  <si>
    <t>教师发展中心北校区教学楼设施设备采购</t>
  </si>
  <si>
    <t>148万</t>
  </si>
  <si>
    <t>改善基层组织人才培养和中小学教师培训的硬件设施，主要目的在于改善办学条件和教学环境。</t>
  </si>
  <si>
    <t>郴州市教育局年初为我校下达教育专项经费117万元，年中追加资金31万元，于2021年12月份下达指标。该项目实际资金共计148万元。该经费主要用于教师发展中心北校区教学楼和宿舍楼设施设备采购，改善办学条件和教学环境。</t>
  </si>
  <si>
    <t>该项目于2021年全部完成采购。主要采购了800套单人桌椅，108套培训桌椅，85套阶梯教室桌椅；完成8个教室的智慧黑板和16个教室的普通黑板及教室监控与讲台的安装与调试；完成了54个宿舍的床、床垫、桌凳及柜子等配套设施的采购；完成了教室和宿舍共计128套空调及2套空气源热水器的采购安装。</t>
  </si>
  <si>
    <t>因指标金额是一笔资金，采购的项目种类品目不一致，从而不能一个公司中标，而是在一个总标的范围内分小包进行采购，分类别进行中标采购。</t>
  </si>
  <si>
    <t>预算做精细一些，分类别进行单独采购。</t>
  </si>
  <si>
    <r>
      <rPr>
        <sz val="22"/>
        <rFont val="Times New Roman"/>
        <charset val="134"/>
      </rPr>
      <t>2021</t>
    </r>
    <r>
      <rPr>
        <sz val="22"/>
        <rFont val="宋体"/>
        <charset val="134"/>
      </rPr>
      <t>年度项目支出绩效自评表</t>
    </r>
  </si>
  <si>
    <t>该项目于2021年全部完成采购。主要采购了800套单人桌椅，108套培训桌椅，85套阶梯教室桌椅；完成8个教室的智慧黑板和16个教室的普通黑板及教室监控与讲台的安装与调试；完成了54个宿舍的床、床垫、桌凳及柜子等配套设施的采购；完成了教室和宿舍共计128套空调及2套空气源热水器的采购安装。已完成预期目标。</t>
  </si>
  <si>
    <t>设备验收合格率</t>
  </si>
  <si>
    <t>设备采购及时率</t>
  </si>
  <si>
    <t>设备验收及时率</t>
  </si>
  <si>
    <t>教室桌椅</t>
  </si>
  <si>
    <r>
      <rPr>
        <sz val="10"/>
        <rFont val="Times New Roman"/>
        <charset val="134"/>
      </rPr>
      <t>22.72</t>
    </r>
    <r>
      <rPr>
        <sz val="10"/>
        <rFont val="宋体"/>
        <charset val="134"/>
      </rPr>
      <t>万</t>
    </r>
  </si>
  <si>
    <t>通用无线电通信设备</t>
  </si>
  <si>
    <r>
      <rPr>
        <sz val="10"/>
        <rFont val="Times New Roman"/>
        <charset val="134"/>
      </rPr>
      <t>27.62</t>
    </r>
    <r>
      <rPr>
        <sz val="10"/>
        <rFont val="宋体"/>
        <charset val="134"/>
      </rPr>
      <t>万</t>
    </r>
  </si>
  <si>
    <t>生活电器类</t>
  </si>
  <si>
    <r>
      <rPr>
        <sz val="10"/>
        <rFont val="Times New Roman"/>
        <charset val="134"/>
      </rPr>
      <t>53.3</t>
    </r>
    <r>
      <rPr>
        <sz val="10"/>
        <rFont val="宋体"/>
        <charset val="134"/>
      </rPr>
      <t>万</t>
    </r>
  </si>
  <si>
    <t>宿舍家具及床上用品</t>
  </si>
  <si>
    <r>
      <rPr>
        <sz val="10"/>
        <rFont val="Times New Roman"/>
        <charset val="134"/>
      </rPr>
      <t>29</t>
    </r>
    <r>
      <rPr>
        <sz val="10"/>
        <rFont val="宋体"/>
        <charset val="134"/>
      </rPr>
      <t>万</t>
    </r>
  </si>
  <si>
    <t>教学楼其他设备采购与安装维护</t>
  </si>
  <si>
    <r>
      <rPr>
        <sz val="10"/>
        <rFont val="Times New Roman"/>
        <charset val="134"/>
      </rPr>
      <t>15.36</t>
    </r>
    <r>
      <rPr>
        <sz val="10"/>
        <rFont val="宋体"/>
        <charset val="134"/>
      </rPr>
      <t>万</t>
    </r>
  </si>
  <si>
    <t>学员学生满意度</t>
  </si>
  <si>
    <r>
      <rPr>
        <sz val="10"/>
        <rFont val="宋体"/>
        <charset val="134"/>
      </rPr>
      <t>　≥</t>
    </r>
    <r>
      <rPr>
        <sz val="10"/>
        <rFont val="Times New Roman"/>
        <charset val="134"/>
      </rPr>
      <t>95%</t>
    </r>
  </si>
  <si>
    <t>填表人：郭建梅     填报日期：2022年4月15日      联系电话： 18975725902       单位负责人签字：</t>
  </si>
  <si>
    <t>非税收入征收成本及运维支出</t>
  </si>
  <si>
    <t>弥补单位人员经费及公用经费不足，支付因办学应承担的各项成本费用支出</t>
  </si>
  <si>
    <t>该项目是我校开展学历教育取得非税收入，是属于纳入专户管理的非税收入拨款，年初预算时计划招生4000余人，实现非税收入1800万元；按财政、人事等相关规定核算支付办学成本及弥补学校经费不足。2021年年初预算纳入专户管理的非税收入拨款550万元，实际收到非税收入拨款1652.66万元，省开放大学下拨农民大学生培养计划培训补贴204.62万元。</t>
  </si>
  <si>
    <t>2021年完成开放教育招生5477人，联合办学招生957人，实现非税收入2584.10万元。该项目实际支出成本费用1273.92万元，弥补单位经费不足487.71万元。</t>
  </si>
  <si>
    <t>做年初预算时，按预算的基础表格填报，取得的非税收入扣除上解收入和下划收入才可做为我校的可用资金，实际实施过程中，非税收入是全额纳入专户管理，上解收入和下划收入都是我校的办学成本。非税拨款下来后，我校再按省开放大学核算的金额上缴成本费用，按合作办学的协议规定核算划款给教学点，未直接从非税系统划拨，导致每年实际取得的事业收入都大于年初预算的事业收入。</t>
  </si>
  <si>
    <t>争取每年支付省开放大学和合作办学教学点的成本费用直接从非税系统划拨。尽量保持实际取得的事业收入与年初预算口径保持一致。</t>
  </si>
  <si>
    <t>计划开放教育招生4000余人，联合办学招生大于600人，预计取得非税收入1800万元，除去支付因办学应承担的各项成本费用支出外，可用于弥补单位人员经费和公用经费不足。</t>
  </si>
  <si>
    <t>2021年完成开放教育招生5477人，联合办学招生957人，实现非税收入2584.10万元。该项目实际支出成本费用1273.92万元，弥补单位经费不足499.69万元。</t>
  </si>
  <si>
    <t>教师科研课题立项达标率</t>
  </si>
  <si>
    <t>上缴费用</t>
  </si>
  <si>
    <t>按时上缴</t>
  </si>
  <si>
    <t>招生任务完成及时性</t>
  </si>
  <si>
    <t>教学考试等工作完成及时性</t>
  </si>
  <si>
    <t>年度目标完成及时率</t>
  </si>
  <si>
    <t>办学成本</t>
  </si>
  <si>
    <t>≤1300万元</t>
  </si>
  <si>
    <t>1273.92万元</t>
  </si>
  <si>
    <t>弥补单位支出</t>
  </si>
  <si>
    <t>≥400万元</t>
  </si>
  <si>
    <t>499.69万元</t>
  </si>
  <si>
    <t>市民满意度</t>
  </si>
  <si>
    <t>经营收支项目</t>
  </si>
  <si>
    <t>493.10万元</t>
  </si>
  <si>
    <t>开展非学历教育，承办各类社会培训和考试，创收效益，弥补学校人员经费及公用经费不足。</t>
  </si>
  <si>
    <t>根据我校的主要职能，开展非学历教育，承办了专业技术人员继续教育公需科目培训、事业单位管理人员培训、教师培训及一些其他的社会培训和考试服务。创收效益，除了支付承办各类培训班应支付相关的费用外，剩余金额用以弥补学校人员经费及公用经费不足。</t>
  </si>
  <si>
    <t>经过各业务部门的共同努力，2021年度完成专业技术人员继续教育公需科目培训43000多人；完成湖南省事业单位管理人员培训22000多人；承办了市级教师专题培训班6个，培训人数达5600人；县级教师培训班2个计210人，社会培训2个984人；社会考试8713人。通过这些培训，提高了专业技术人员、事业单位管理人员及教师们的综合素质和业务能力。</t>
  </si>
  <si>
    <t>培训业务部门人员不足，服务质量有待提高。</t>
  </si>
  <si>
    <t>进一步加强人员配备和业务培训，提高服务水平</t>
  </si>
  <si>
    <t>根据政策变化及时调整工作方案，</t>
  </si>
  <si>
    <t>开展非学历教育，承办各类社会培训和考试，创收效益，弥补学校人员经费及公用经费不足。计划完成专业技术人员继续教育公需科目培训人数20000多人，事业单位管理人员培训5000多人，承办8个教师专题培训项目。</t>
  </si>
  <si>
    <t>经过各业务部门的共同努力，2021年度完成专业技术人员继续教育公需科目培训43000多人；完成湖南省事业单位管理人员培训22000多人；承办了市级教师专题培训班6个，培训人数达5600人；县级教师培训班2个计210人，社会培训2个984人；社会考试8713人。通过这些培训，提升了专业技术人员、事业单位管理人员及教师们的综合素质和业务能力。</t>
  </si>
  <si>
    <r>
      <rPr>
        <sz val="10"/>
        <rFont val="Times New Roman"/>
        <charset val="134"/>
      </rPr>
      <t>≥20000</t>
    </r>
    <r>
      <rPr>
        <sz val="10"/>
        <rFont val="宋体"/>
        <charset val="134"/>
      </rPr>
      <t>人</t>
    </r>
  </si>
  <si>
    <r>
      <rPr>
        <sz val="10"/>
        <rFont val="Times New Roman"/>
        <charset val="134"/>
      </rPr>
      <t>43000</t>
    </r>
    <r>
      <rPr>
        <sz val="10"/>
        <rFont val="宋体"/>
        <charset val="134"/>
      </rPr>
      <t>人</t>
    </r>
  </si>
  <si>
    <r>
      <rPr>
        <sz val="10"/>
        <rFont val="Times New Roman"/>
        <charset val="134"/>
      </rPr>
      <t>≥5000</t>
    </r>
    <r>
      <rPr>
        <sz val="10"/>
        <rFont val="宋体"/>
        <charset val="134"/>
      </rPr>
      <t>人</t>
    </r>
  </si>
  <si>
    <r>
      <rPr>
        <sz val="10"/>
        <rFont val="Times New Roman"/>
        <charset val="134"/>
      </rPr>
      <t>22000</t>
    </r>
    <r>
      <rPr>
        <sz val="10"/>
        <rFont val="宋体"/>
        <charset val="134"/>
      </rPr>
      <t>人</t>
    </r>
  </si>
  <si>
    <t>教师专题培训班个数</t>
  </si>
  <si>
    <r>
      <rPr>
        <sz val="10"/>
        <rFont val="Times New Roman"/>
        <charset val="134"/>
      </rPr>
      <t>8</t>
    </r>
    <r>
      <rPr>
        <sz val="10"/>
        <rFont val="宋体"/>
        <charset val="134"/>
      </rPr>
      <t>个</t>
    </r>
  </si>
  <si>
    <r>
      <rPr>
        <sz val="10"/>
        <rFont val="Times New Roman"/>
        <charset val="134"/>
      </rPr>
      <t>10</t>
    </r>
    <r>
      <rPr>
        <sz val="10"/>
        <rFont val="宋体"/>
        <charset val="134"/>
      </rPr>
      <t>个</t>
    </r>
  </si>
  <si>
    <r>
      <rPr>
        <sz val="10"/>
        <rFont val="Times New Roman"/>
        <charset val="134"/>
      </rPr>
      <t>≥3000</t>
    </r>
    <r>
      <rPr>
        <sz val="10"/>
        <rFont val="宋体"/>
        <charset val="134"/>
      </rPr>
      <t>人</t>
    </r>
  </si>
  <si>
    <r>
      <rPr>
        <sz val="10"/>
        <rFont val="Times New Roman"/>
        <charset val="134"/>
      </rPr>
      <t>6794</t>
    </r>
    <r>
      <rPr>
        <sz val="10"/>
        <rFont val="宋体"/>
        <charset val="134"/>
      </rPr>
      <t>人</t>
    </r>
  </si>
  <si>
    <t>专业技术人员继续教育公需科目培训合格率</t>
  </si>
  <si>
    <t>事业单位管理人员培训人数合格率</t>
  </si>
  <si>
    <t>培训学员到课率</t>
  </si>
  <si>
    <t>培训学员结业率</t>
  </si>
  <si>
    <t>培训成本支出</t>
  </si>
  <si>
    <r>
      <rPr>
        <sz val="10"/>
        <rFont val="Arial"/>
        <charset val="134"/>
      </rPr>
      <t>150</t>
    </r>
    <r>
      <rPr>
        <sz val="10"/>
        <rFont val="宋体"/>
        <charset val="134"/>
      </rPr>
      <t>万</t>
    </r>
  </si>
  <si>
    <r>
      <rPr>
        <sz val="10"/>
        <rFont val="Times New Roman"/>
        <charset val="134"/>
      </rPr>
      <t>150</t>
    </r>
    <r>
      <rPr>
        <sz val="10"/>
        <rFont val="宋体"/>
        <charset val="134"/>
      </rPr>
      <t>万</t>
    </r>
  </si>
  <si>
    <t>弥补人员绩效支出</t>
  </si>
  <si>
    <r>
      <rPr>
        <sz val="10"/>
        <rFont val="Arial"/>
        <charset val="134"/>
      </rPr>
      <t>50</t>
    </r>
    <r>
      <rPr>
        <sz val="10"/>
        <rFont val="宋体"/>
        <charset val="134"/>
      </rPr>
      <t>万</t>
    </r>
  </si>
  <si>
    <r>
      <rPr>
        <sz val="10"/>
        <rFont val="Times New Roman"/>
        <charset val="134"/>
      </rPr>
      <t>50</t>
    </r>
    <r>
      <rPr>
        <sz val="10"/>
        <rFont val="宋体"/>
        <charset val="134"/>
      </rPr>
      <t>万</t>
    </r>
  </si>
  <si>
    <t>提升公职人员的各项学习能力</t>
  </si>
  <si>
    <t>提升专业技术人员各项能力</t>
  </si>
  <si>
    <t>逐步提升</t>
  </si>
  <si>
    <t>提升事业单位管理人员专业各项能力</t>
  </si>
  <si>
    <t>参培学员满意度</t>
  </si>
  <si>
    <r>
      <rPr>
        <sz val="10"/>
        <rFont val="Times New Roman"/>
        <charset val="134"/>
      </rPr>
      <t>≥95%</t>
    </r>
    <r>
      <rPr>
        <sz val="10"/>
        <rFont val="仿宋_GB2312"/>
        <charset val="134"/>
      </rPr>
      <t>　</t>
    </r>
  </si>
</sst>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63">
    <font>
      <sz val="11"/>
      <color theme="1"/>
      <name val="宋体"/>
      <charset val="134"/>
      <scheme val="minor"/>
    </font>
    <font>
      <sz val="11"/>
      <name val="宋体"/>
      <charset val="134"/>
      <scheme val="minor"/>
    </font>
    <font>
      <sz val="10"/>
      <name val="宋体"/>
      <charset val="134"/>
      <scheme val="minor"/>
    </font>
    <font>
      <sz val="16"/>
      <name val="黑体"/>
      <charset val="134"/>
    </font>
    <font>
      <sz val="22"/>
      <name val="Times New Roman"/>
      <charset val="134"/>
    </font>
    <font>
      <sz val="10"/>
      <name val="宋体"/>
      <charset val="134"/>
    </font>
    <font>
      <sz val="10"/>
      <name val="Times New Roman"/>
      <charset val="134"/>
    </font>
    <font>
      <sz val="10"/>
      <name val="仿宋_GB2312"/>
      <charset val="134"/>
    </font>
    <font>
      <sz val="10"/>
      <name val="Arial"/>
      <charset val="134"/>
    </font>
    <font>
      <sz val="10"/>
      <color rgb="FFFF0000"/>
      <name val="宋体"/>
      <charset val="134"/>
    </font>
    <font>
      <sz val="10"/>
      <color theme="1"/>
      <name val="宋体"/>
      <charset val="134"/>
    </font>
    <font>
      <sz val="10"/>
      <color theme="1"/>
      <name val="宋体"/>
      <charset val="134"/>
      <scheme val="minor"/>
    </font>
    <font>
      <sz val="16"/>
      <color rgb="FF000000"/>
      <name val="黑体"/>
      <charset val="134"/>
    </font>
    <font>
      <sz val="22"/>
      <color theme="1"/>
      <name val="方正小标宋简体"/>
      <charset val="134"/>
    </font>
    <font>
      <sz val="11"/>
      <color theme="1"/>
      <name val="宋体"/>
      <charset val="134"/>
    </font>
    <font>
      <sz val="11"/>
      <name val="宋体"/>
      <charset val="134"/>
    </font>
    <font>
      <sz val="16"/>
      <color theme="1"/>
      <name val="黑体"/>
      <charset val="134"/>
    </font>
    <font>
      <sz val="22"/>
      <color rgb="FF000000"/>
      <name val="Times New Roman"/>
      <charset val="134"/>
    </font>
    <font>
      <sz val="10"/>
      <color rgb="FF000000"/>
      <name val="宋体"/>
      <charset val="134"/>
    </font>
    <font>
      <sz val="10"/>
      <color indexed="8"/>
      <name val="宋体"/>
      <charset val="134"/>
    </font>
    <font>
      <sz val="11"/>
      <color rgb="FFFF0000"/>
      <name val="宋体"/>
      <charset val="134"/>
      <scheme val="minor"/>
    </font>
    <font>
      <sz val="16"/>
      <color rgb="FFFF0000"/>
      <name val="宋体"/>
      <charset val="134"/>
      <scheme val="minor"/>
    </font>
    <font>
      <sz val="11"/>
      <color theme="1"/>
      <name val="仿宋_GB2312"/>
      <charset val="134"/>
    </font>
    <font>
      <sz val="11"/>
      <color theme="1"/>
      <name val="Times New Roman"/>
      <charset val="134"/>
    </font>
    <font>
      <sz val="10"/>
      <color rgb="FF000000"/>
      <name val="Times New Roman"/>
      <charset val="134"/>
    </font>
    <font>
      <sz val="8"/>
      <color theme="1"/>
      <name val="宋体"/>
      <charset val="134"/>
    </font>
    <font>
      <sz val="8"/>
      <color theme="1"/>
      <name val="宋体"/>
      <charset val="134"/>
      <scheme val="minor"/>
    </font>
    <font>
      <sz val="10"/>
      <color rgb="FF000000"/>
      <name val="仿宋_GB2312"/>
      <charset val="134"/>
    </font>
    <font>
      <sz val="10"/>
      <color theme="1"/>
      <name val="Times New Roman"/>
      <charset val="134"/>
    </font>
    <font>
      <sz val="10"/>
      <color theme="1"/>
      <name val="仿宋_GB2312"/>
      <charset val="134"/>
    </font>
    <font>
      <sz val="10"/>
      <color rgb="FF000000"/>
      <name val="宋体"/>
      <charset val="134"/>
      <scheme val="major"/>
    </font>
    <font>
      <sz val="10"/>
      <color theme="1"/>
      <name val="宋体"/>
      <charset val="134"/>
      <scheme val="major"/>
    </font>
    <font>
      <sz val="10"/>
      <color indexed="8"/>
      <name val="宋体"/>
      <charset val="134"/>
      <scheme val="major"/>
    </font>
    <font>
      <sz val="10"/>
      <name val="宋体"/>
      <charset val="134"/>
      <scheme val="major"/>
    </font>
    <font>
      <sz val="10"/>
      <color indexed="8"/>
      <name val="仿宋_GB2312"/>
      <charset val="134"/>
    </font>
    <font>
      <sz val="10.5"/>
      <color rgb="FF000000"/>
      <name val="宋体"/>
      <charset val="134"/>
    </font>
    <font>
      <b/>
      <sz val="10"/>
      <color theme="1"/>
      <name val="宋体"/>
      <charset val="134"/>
    </font>
    <font>
      <sz val="12"/>
      <color rgb="FFFF0000"/>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sz val="22"/>
      <name val="宋体"/>
      <charset val="134"/>
    </font>
    <font>
      <sz val="16"/>
      <color rgb="FF000000"/>
      <name val="Times New Roman"/>
      <charset val="134"/>
    </font>
    <font>
      <sz val="22"/>
      <color rgb="FF000000"/>
      <name val="宋体"/>
      <charset val="134"/>
    </font>
    <font>
      <sz val="16"/>
      <color theme="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0" fillId="7" borderId="0" applyNumberFormat="0" applyBorder="0" applyAlignment="0" applyProtection="0">
      <alignment vertical="center"/>
    </xf>
    <xf numFmtId="0" fontId="43" fillId="10"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0" fillId="14" borderId="0" applyNumberFormat="0" applyBorder="0" applyAlignment="0" applyProtection="0">
      <alignment vertical="center"/>
    </xf>
    <xf numFmtId="0" fontId="44" fillId="12" borderId="0" applyNumberFormat="0" applyBorder="0" applyAlignment="0" applyProtection="0">
      <alignment vertical="center"/>
    </xf>
    <xf numFmtId="43" fontId="0" fillId="0" borderId="0" applyFont="0" applyFill="0" applyBorder="0" applyAlignment="0" applyProtection="0">
      <alignment vertical="center"/>
    </xf>
    <xf numFmtId="0" fontId="38" fillId="16"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0" fillId="17" borderId="11" applyNumberFormat="0" applyFont="0" applyAlignment="0" applyProtection="0">
      <alignment vertical="center"/>
    </xf>
    <xf numFmtId="0" fontId="38" fillId="19" borderId="0" applyNumberFormat="0" applyBorder="0" applyAlignment="0" applyProtection="0">
      <alignment vertical="center"/>
    </xf>
    <xf numFmtId="0" fontId="4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3" applyNumberFormat="0" applyFill="0" applyAlignment="0" applyProtection="0">
      <alignment vertical="center"/>
    </xf>
    <xf numFmtId="0" fontId="52" fillId="0" borderId="13" applyNumberFormat="0" applyFill="0" applyAlignment="0" applyProtection="0">
      <alignment vertical="center"/>
    </xf>
    <xf numFmtId="0" fontId="38" fillId="5" borderId="0" applyNumberFormat="0" applyBorder="0" applyAlignment="0" applyProtection="0">
      <alignment vertical="center"/>
    </xf>
    <xf numFmtId="0" fontId="48" fillId="0" borderId="14" applyNumberFormat="0" applyFill="0" applyAlignment="0" applyProtection="0">
      <alignment vertical="center"/>
    </xf>
    <xf numFmtId="0" fontId="38" fillId="4" borderId="0" applyNumberFormat="0" applyBorder="0" applyAlignment="0" applyProtection="0">
      <alignment vertical="center"/>
    </xf>
    <xf numFmtId="0" fontId="54" fillId="8" borderId="16" applyNumberFormat="0" applyAlignment="0" applyProtection="0">
      <alignment vertical="center"/>
    </xf>
    <xf numFmtId="0" fontId="41" fillId="8" borderId="10" applyNumberFormat="0" applyAlignment="0" applyProtection="0">
      <alignment vertical="center"/>
    </xf>
    <xf numFmtId="0" fontId="47" fillId="20" borderId="12" applyNumberFormat="0" applyAlignment="0" applyProtection="0">
      <alignment vertical="center"/>
    </xf>
    <xf numFmtId="0" fontId="40" fillId="15" borderId="0" applyNumberFormat="0" applyBorder="0" applyAlignment="0" applyProtection="0">
      <alignment vertical="center"/>
    </xf>
    <xf numFmtId="0" fontId="38" fillId="6" borderId="0" applyNumberFormat="0" applyBorder="0" applyAlignment="0" applyProtection="0">
      <alignment vertical="center"/>
    </xf>
    <xf numFmtId="0" fontId="56" fillId="0" borderId="17" applyNumberFormat="0" applyFill="0" applyAlignment="0" applyProtection="0">
      <alignment vertical="center"/>
    </xf>
    <xf numFmtId="0" fontId="53" fillId="0" borderId="15" applyNumberFormat="0" applyFill="0" applyAlignment="0" applyProtection="0">
      <alignment vertical="center"/>
    </xf>
    <xf numFmtId="0" fontId="55" fillId="24" borderId="0" applyNumberFormat="0" applyBorder="0" applyAlignment="0" applyProtection="0">
      <alignment vertical="center"/>
    </xf>
    <xf numFmtId="0" fontId="42" fillId="9" borderId="0" applyNumberFormat="0" applyBorder="0" applyAlignment="0" applyProtection="0">
      <alignment vertical="center"/>
    </xf>
    <xf numFmtId="0" fontId="40" fillId="28" borderId="0" applyNumberFormat="0" applyBorder="0" applyAlignment="0" applyProtection="0">
      <alignment vertical="center"/>
    </xf>
    <xf numFmtId="0" fontId="38" fillId="11" borderId="0" applyNumberFormat="0" applyBorder="0" applyAlignment="0" applyProtection="0">
      <alignment vertical="center"/>
    </xf>
    <xf numFmtId="0" fontId="40" fillId="13" borderId="0" applyNumberFormat="0" applyBorder="0" applyAlignment="0" applyProtection="0">
      <alignment vertical="center"/>
    </xf>
    <xf numFmtId="0" fontId="40" fillId="29" borderId="0" applyNumberFormat="0" applyBorder="0" applyAlignment="0" applyProtection="0">
      <alignment vertical="center"/>
    </xf>
    <xf numFmtId="0" fontId="40" fillId="27" borderId="0" applyNumberFormat="0" applyBorder="0" applyAlignment="0" applyProtection="0">
      <alignment vertical="center"/>
    </xf>
    <xf numFmtId="0" fontId="40" fillId="18" borderId="0" applyNumberFormat="0" applyBorder="0" applyAlignment="0" applyProtection="0">
      <alignment vertical="center"/>
    </xf>
    <xf numFmtId="0" fontId="38" fillId="23" borderId="0" applyNumberFormat="0" applyBorder="0" applyAlignment="0" applyProtection="0">
      <alignment vertical="center"/>
    </xf>
    <xf numFmtId="0" fontId="38" fillId="26" borderId="0" applyNumberFormat="0" applyBorder="0" applyAlignment="0" applyProtection="0">
      <alignment vertical="center"/>
    </xf>
    <xf numFmtId="0" fontId="40" fillId="30" borderId="0" applyNumberFormat="0" applyBorder="0" applyAlignment="0" applyProtection="0">
      <alignment vertical="center"/>
    </xf>
    <xf numFmtId="0" fontId="40" fillId="32" borderId="0" applyNumberFormat="0" applyBorder="0" applyAlignment="0" applyProtection="0">
      <alignment vertical="center"/>
    </xf>
    <xf numFmtId="0" fontId="38" fillId="31" borderId="0" applyNumberFormat="0" applyBorder="0" applyAlignment="0" applyProtection="0">
      <alignment vertical="center"/>
    </xf>
    <xf numFmtId="0" fontId="40" fillId="21" borderId="0" applyNumberFormat="0" applyBorder="0" applyAlignment="0" applyProtection="0">
      <alignment vertical="center"/>
    </xf>
    <xf numFmtId="0" fontId="38" fillId="3" borderId="0" applyNumberFormat="0" applyBorder="0" applyAlignment="0" applyProtection="0">
      <alignment vertical="center"/>
    </xf>
    <xf numFmtId="0" fontId="38" fillId="2" borderId="0" applyNumberFormat="0" applyBorder="0" applyAlignment="0" applyProtection="0">
      <alignment vertical="center"/>
    </xf>
    <xf numFmtId="0" fontId="40" fillId="22" borderId="0" applyNumberFormat="0" applyBorder="0" applyAlignment="0" applyProtection="0">
      <alignment vertical="center"/>
    </xf>
    <xf numFmtId="0" fontId="38" fillId="25" borderId="0" applyNumberFormat="0" applyBorder="0" applyAlignment="0" applyProtection="0">
      <alignment vertical="center"/>
    </xf>
  </cellStyleXfs>
  <cellXfs count="17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vertical="center" wrapText="1"/>
    </xf>
    <xf numFmtId="0"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shrinkToFit="1"/>
    </xf>
    <xf numFmtId="9"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pplyFill="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4" fillId="0" borderId="0" xfId="0" applyFont="1" applyAlignment="1">
      <alignment horizontal="left" vertical="center"/>
    </xf>
    <xf numFmtId="0" fontId="14" fillId="0" borderId="0" xfId="0" applyFont="1">
      <alignment vertical="center"/>
    </xf>
    <xf numFmtId="0" fontId="14" fillId="0" borderId="0" xfId="0" applyFont="1" applyFill="1" applyAlignment="1">
      <alignment vertical="center"/>
    </xf>
    <xf numFmtId="0" fontId="10" fillId="0" borderId="0" xfId="0" applyFont="1" applyFill="1" applyAlignment="1">
      <alignment vertical="center"/>
    </xf>
    <xf numFmtId="0" fontId="0" fillId="0" borderId="0" xfId="0" applyFont="1">
      <alignment vertical="center"/>
    </xf>
    <xf numFmtId="0" fontId="0" fillId="0" borderId="0" xfId="0" applyFill="1" applyAlignment="1">
      <alignment horizontal="center" vertical="center"/>
    </xf>
    <xf numFmtId="0" fontId="16" fillId="0" borderId="0" xfId="0" applyFont="1" applyFill="1" applyAlignment="1">
      <alignment horizontal="left" vertical="center"/>
    </xf>
    <xf numFmtId="0" fontId="17" fillId="0" borderId="0" xfId="0" applyFont="1" applyFill="1" applyAlignment="1">
      <alignment horizontal="center" vertical="center"/>
    </xf>
    <xf numFmtId="0" fontId="1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0"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9" fontId="19" fillId="0" borderId="1" xfId="0" applyNumberFormat="1" applyFont="1" applyFill="1" applyBorder="1" applyAlignment="1">
      <alignment horizontal="center" vertical="center"/>
    </xf>
    <xf numFmtId="9" fontId="18" fillId="0" borderId="1" xfId="0" applyNumberFormat="1" applyFont="1" applyFill="1" applyBorder="1" applyAlignment="1">
      <alignment horizontal="center" vertical="center" wrapText="1"/>
    </xf>
    <xf numFmtId="9" fontId="18"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shrinkToFit="1"/>
    </xf>
    <xf numFmtId="0" fontId="19" fillId="0" borderId="1" xfId="0" applyFont="1" applyFill="1" applyBorder="1" applyAlignment="1">
      <alignment horizontal="center" vertical="center"/>
    </xf>
    <xf numFmtId="9" fontId="19"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horizontal="center" vertical="center"/>
    </xf>
    <xf numFmtId="0" fontId="20" fillId="0" borderId="0" xfId="0" applyFont="1" applyFill="1" applyAlignment="1">
      <alignment horizontal="center" vertical="center"/>
    </xf>
    <xf numFmtId="0" fontId="10" fillId="0" borderId="1" xfId="0" applyFont="1" applyFill="1" applyBorder="1" applyAlignment="1">
      <alignment horizontal="center" vertical="center"/>
    </xf>
    <xf numFmtId="0" fontId="18" fillId="0" borderId="1" xfId="0" applyFont="1" applyFill="1" applyBorder="1" applyAlignment="1">
      <alignment vertical="center" wrapText="1"/>
    </xf>
    <xf numFmtId="0" fontId="11" fillId="0" borderId="0" xfId="0" applyFont="1">
      <alignment vertical="center"/>
    </xf>
    <xf numFmtId="0" fontId="14" fillId="0" borderId="1" xfId="0" applyFont="1" applyBorder="1" applyAlignment="1">
      <alignment horizontal="left" vertical="center" wrapText="1"/>
    </xf>
    <xf numFmtId="0" fontId="14" fillId="0" borderId="1" xfId="0" applyFont="1" applyBorder="1" applyAlignment="1">
      <alignment horizontal="justify" vertical="center" wrapText="1"/>
    </xf>
    <xf numFmtId="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0" borderId="0" xfId="0" applyFont="1" applyFill="1" applyAlignment="1">
      <alignment vertical="center"/>
    </xf>
    <xf numFmtId="0" fontId="18" fillId="0" borderId="8" xfId="0" applyFont="1" applyFill="1" applyBorder="1" applyAlignment="1">
      <alignment horizontal="center" vertical="center" wrapText="1"/>
    </xf>
    <xf numFmtId="0" fontId="10" fillId="0" borderId="1" xfId="0" applyFont="1" applyBorder="1" applyAlignment="1">
      <alignment horizontal="left" vertical="center" wrapText="1"/>
    </xf>
    <xf numFmtId="0" fontId="18" fillId="0" borderId="6" xfId="0" applyNumberFormat="1" applyFont="1" applyFill="1" applyBorder="1" applyAlignment="1">
      <alignment horizontal="center" vertical="center" wrapText="1"/>
    </xf>
    <xf numFmtId="0" fontId="10" fillId="0" borderId="1" xfId="0" applyNumberFormat="1" applyFont="1" applyBorder="1" applyAlignment="1">
      <alignment horizontal="center" vertical="center"/>
    </xf>
    <xf numFmtId="0" fontId="18" fillId="0" borderId="9" xfId="0" applyFont="1" applyFill="1" applyBorder="1" applyAlignment="1">
      <alignment horizontal="center" vertical="center" wrapText="1"/>
    </xf>
    <xf numFmtId="0" fontId="10" fillId="0" borderId="0" xfId="0" applyNumberFormat="1" applyFont="1" applyFill="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49" fontId="18" fillId="0" borderId="6"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left" vertical="center" wrapText="1"/>
    </xf>
    <xf numFmtId="0" fontId="21" fillId="0" borderId="0" xfId="0" applyFont="1" applyFill="1" applyAlignment="1">
      <alignment vertical="center"/>
    </xf>
    <xf numFmtId="0" fontId="20" fillId="0" borderId="0" xfId="0" applyFont="1" applyFill="1" applyAlignment="1">
      <alignment vertical="center"/>
    </xf>
    <xf numFmtId="0" fontId="20" fillId="0" borderId="0" xfId="0" applyFont="1" applyAlignment="1">
      <alignment vertical="center" wrapText="1"/>
    </xf>
    <xf numFmtId="0" fontId="18" fillId="0" borderId="2" xfId="0" applyFont="1" applyFill="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2" fillId="0" borderId="0" xfId="0" applyFont="1" applyAlignment="1">
      <alignment horizontal="left" vertical="center"/>
    </xf>
    <xf numFmtId="0" fontId="24" fillId="0" borderId="1" xfId="0" applyFont="1" applyFill="1" applyBorder="1" applyAlignment="1">
      <alignment horizontal="center" vertical="center" wrapText="1"/>
    </xf>
    <xf numFmtId="10"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9" fontId="2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5" fillId="0" borderId="0" xfId="0" applyFont="1" applyFill="1" applyAlignment="1">
      <alignment vertical="center"/>
    </xf>
    <xf numFmtId="0" fontId="26" fillId="0" borderId="0" xfId="0" applyFont="1" applyFill="1" applyAlignment="1">
      <alignment horizontal="center" vertical="center"/>
    </xf>
    <xf numFmtId="0" fontId="0" fillId="0" borderId="0" xfId="0" applyAlignment="1">
      <alignment horizontal="center" vertical="center"/>
    </xf>
    <xf numFmtId="0" fontId="16" fillId="0" borderId="0" xfId="0" applyFont="1" applyAlignment="1">
      <alignment horizontal="left"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10" fontId="31" fillId="0" borderId="1" xfId="0" applyNumberFormat="1" applyFont="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lignment horizontal="left" vertical="center" wrapText="1" indent="4"/>
    </xf>
    <xf numFmtId="0" fontId="30" fillId="0" borderId="1" xfId="0" applyFont="1" applyBorder="1" applyAlignment="1">
      <alignment horizontal="left" vertical="center" wrapText="1" indent="7"/>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34" fillId="0" borderId="1" xfId="0" applyNumberFormat="1" applyFont="1" applyFill="1" applyBorder="1" applyAlignment="1" applyProtection="1">
      <alignment horizontal="center" vertical="center" wrapText="1"/>
    </xf>
    <xf numFmtId="0" fontId="34" fillId="0" borderId="1" xfId="0" applyFont="1" applyBorder="1" applyAlignment="1">
      <alignment horizontal="center" vertical="center"/>
    </xf>
    <xf numFmtId="0" fontId="11" fillId="0" borderId="1" xfId="0" applyNumberFormat="1" applyFont="1" applyFill="1" applyBorder="1" applyAlignment="1">
      <alignment horizontal="center" vertical="center"/>
    </xf>
    <xf numFmtId="176" fontId="24" fillId="0" borderId="6" xfId="0" applyNumberFormat="1" applyFont="1" applyFill="1" applyBorder="1" applyAlignment="1">
      <alignment horizontal="center" vertical="center" wrapText="1"/>
    </xf>
    <xf numFmtId="176" fontId="24" fillId="0" borderId="7"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34" fillId="0" borderId="1" xfId="0" applyNumberFormat="1" applyFont="1" applyFill="1" applyBorder="1" applyAlignment="1">
      <alignment horizontal="center" vertical="center"/>
    </xf>
    <xf numFmtId="9" fontId="35"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9" fontId="2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9" fontId="24" fillId="0" borderId="1" xfId="0" applyNumberFormat="1" applyFont="1" applyFill="1" applyBorder="1" applyAlignment="1">
      <alignment horizontal="center" vertical="center" wrapText="1"/>
    </xf>
    <xf numFmtId="9" fontId="29" fillId="0" borderId="1" xfId="0" applyNumberFormat="1" applyFont="1" applyBorder="1" applyAlignment="1">
      <alignment horizontal="center" vertical="center" wrapText="1"/>
    </xf>
    <xf numFmtId="9" fontId="35" fillId="0" borderId="1" xfId="0" applyNumberFormat="1" applyFont="1" applyBorder="1" applyAlignment="1">
      <alignment horizontal="center" vertical="center" wrapText="1"/>
    </xf>
    <xf numFmtId="0" fontId="20" fillId="0" borderId="0" xfId="0" applyFont="1">
      <alignment vertical="center"/>
    </xf>
    <xf numFmtId="0" fontId="30" fillId="0" borderId="1" xfId="0" applyFont="1" applyBorder="1" applyAlignment="1">
      <alignment horizontal="left" vertical="center" wrapText="1" indent="3"/>
    </xf>
    <xf numFmtId="0" fontId="27" fillId="0" borderId="1" xfId="0" applyFont="1" applyBorder="1" applyAlignment="1">
      <alignment horizontal="left" vertical="center" wrapText="1"/>
    </xf>
    <xf numFmtId="0" fontId="20" fillId="0" borderId="0" xfId="0" applyFont="1" applyAlignment="1">
      <alignment vertical="center"/>
    </xf>
    <xf numFmtId="0" fontId="34" fillId="0" borderId="1" xfId="0" applyFont="1" applyFill="1" applyBorder="1" applyAlignment="1">
      <alignment horizontal="center" vertical="center"/>
    </xf>
    <xf numFmtId="0" fontId="34" fillId="0" borderId="1" xfId="0" applyFont="1" applyBorder="1" applyAlignment="1">
      <alignment horizontal="center" vertical="center" wrapText="1"/>
    </xf>
    <xf numFmtId="9" fontId="34" fillId="0"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2" fillId="0" borderId="0" xfId="0" applyFont="1" applyAlignment="1">
      <alignment horizontal="center" vertical="center"/>
    </xf>
    <xf numFmtId="0" fontId="0" fillId="0" borderId="0" xfId="0" applyFill="1" applyAlignment="1">
      <alignment vertical="center"/>
    </xf>
    <xf numFmtId="0" fontId="16" fillId="0" borderId="0" xfId="0" applyFont="1" applyFill="1" applyAlignment="1">
      <alignment horizontal="justify" vertical="center"/>
    </xf>
    <xf numFmtId="0" fontId="13" fillId="0" borderId="0" xfId="0" applyFont="1" applyFill="1" applyAlignment="1">
      <alignment horizontal="center" vertical="center"/>
    </xf>
    <xf numFmtId="0" fontId="36"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3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wrapText="1" indent="3"/>
    </xf>
    <xf numFmtId="0" fontId="10" fillId="0" borderId="1" xfId="0" applyFont="1" applyFill="1" applyBorder="1" applyAlignment="1">
      <alignment horizontal="left" vertical="center" wrapText="1" indent="1"/>
    </xf>
    <xf numFmtId="0" fontId="10" fillId="0" borderId="1" xfId="0" applyFont="1" applyFill="1" applyBorder="1" applyAlignment="1">
      <alignment vertical="center" wrapText="1"/>
    </xf>
    <xf numFmtId="0" fontId="9" fillId="0" borderId="0" xfId="0" applyFont="1" applyFill="1" applyAlignment="1">
      <alignment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7" fillId="0" borderId="0" xfId="0" applyFont="1" applyFill="1" applyBorder="1" applyAlignment="1">
      <alignment vertical="center"/>
    </xf>
    <xf numFmtId="0" fontId="10" fillId="0" borderId="0" xfId="0" applyFont="1" applyFill="1" applyAlignment="1">
      <alignment horizontal="left" vertical="center" wrapText="1"/>
    </xf>
    <xf numFmtId="0" fontId="10" fillId="0" borderId="0" xfId="0" applyFont="1" applyFill="1" applyBorder="1" applyAlignment="1">
      <alignment vertical="center"/>
    </xf>
    <xf numFmtId="0" fontId="9"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customXml" Target="../customXml/item1.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topLeftCell="A10" workbookViewId="0">
      <selection activeCell="A33" sqref="A1:G33"/>
    </sheetView>
  </sheetViews>
  <sheetFormatPr defaultColWidth="9" defaultRowHeight="13.5"/>
  <cols>
    <col min="1" max="1" width="40.275" style="153" customWidth="1"/>
    <col min="2" max="16384" width="9" style="153"/>
  </cols>
  <sheetData>
    <row r="1" s="153" customFormat="1" ht="20.25" spans="1:1">
      <c r="A1" s="154" t="s">
        <v>0</v>
      </c>
    </row>
    <row r="2" s="153" customFormat="1" ht="32" customHeight="1" spans="1:7">
      <c r="A2" s="155" t="s">
        <v>1</v>
      </c>
      <c r="B2" s="155"/>
      <c r="C2" s="155"/>
      <c r="D2" s="155"/>
      <c r="E2" s="155"/>
      <c r="F2" s="155"/>
      <c r="G2" s="155"/>
    </row>
    <row r="3" s="39" customFormat="1" ht="22" customHeight="1" spans="1:7">
      <c r="A3" s="45" t="s">
        <v>2</v>
      </c>
      <c r="B3" s="156" t="s">
        <v>3</v>
      </c>
      <c r="C3" s="156"/>
      <c r="D3" s="156" t="s">
        <v>4</v>
      </c>
      <c r="E3" s="156"/>
      <c r="F3" s="156" t="s">
        <v>5</v>
      </c>
      <c r="G3" s="156"/>
    </row>
    <row r="4" s="39" customFormat="1" ht="18" customHeight="1" spans="1:7">
      <c r="A4" s="45"/>
      <c r="B4" s="45">
        <v>75</v>
      </c>
      <c r="C4" s="45"/>
      <c r="D4" s="45">
        <v>72</v>
      </c>
      <c r="E4" s="45"/>
      <c r="F4" s="157">
        <f>D4/B4</f>
        <v>0.96</v>
      </c>
      <c r="G4" s="157"/>
    </row>
    <row r="5" s="39" customFormat="1" ht="23" customHeight="1" spans="1:7">
      <c r="A5" s="45" t="s">
        <v>6</v>
      </c>
      <c r="B5" s="156" t="s">
        <v>7</v>
      </c>
      <c r="C5" s="156"/>
      <c r="D5" s="156" t="s">
        <v>8</v>
      </c>
      <c r="E5" s="156"/>
      <c r="F5" s="156" t="s">
        <v>9</v>
      </c>
      <c r="G5" s="156"/>
    </row>
    <row r="6" s="39" customFormat="1" ht="23" customHeight="1" spans="1:7">
      <c r="A6" s="158" t="s">
        <v>10</v>
      </c>
      <c r="B6" s="45">
        <v>1638.22</v>
      </c>
      <c r="C6" s="45"/>
      <c r="D6" s="45">
        <v>1266.09</v>
      </c>
      <c r="E6" s="45"/>
      <c r="F6" s="45">
        <v>1265.88</v>
      </c>
      <c r="G6" s="45"/>
    </row>
    <row r="7" s="39" customFormat="1" ht="23" customHeight="1" spans="1:7">
      <c r="A7" s="159" t="s">
        <v>11</v>
      </c>
      <c r="B7" s="45">
        <v>133.55</v>
      </c>
      <c r="C7" s="45"/>
      <c r="D7" s="45">
        <v>120.4</v>
      </c>
      <c r="E7" s="45"/>
      <c r="F7" s="45">
        <v>116.82</v>
      </c>
      <c r="G7" s="45"/>
    </row>
    <row r="8" s="39" customFormat="1" ht="23" customHeight="1" spans="1:7">
      <c r="A8" s="159" t="s">
        <v>12</v>
      </c>
      <c r="B8" s="45">
        <v>48.67</v>
      </c>
      <c r="C8" s="45"/>
      <c r="D8" s="45">
        <v>73.8</v>
      </c>
      <c r="E8" s="45"/>
      <c r="F8" s="45">
        <v>70.27</v>
      </c>
      <c r="G8" s="45"/>
    </row>
    <row r="9" s="39" customFormat="1" ht="23" customHeight="1" spans="1:19">
      <c r="A9" s="160" t="s">
        <v>13</v>
      </c>
      <c r="B9" s="45">
        <v>8.6</v>
      </c>
      <c r="C9" s="45"/>
      <c r="D9" s="45">
        <v>33</v>
      </c>
      <c r="E9" s="45"/>
      <c r="F9" s="45">
        <v>21.04</v>
      </c>
      <c r="G9" s="45"/>
      <c r="O9" s="168"/>
      <c r="P9" s="168"/>
      <c r="Q9" s="168"/>
      <c r="R9" s="168"/>
      <c r="S9" s="168"/>
    </row>
    <row r="10" s="39" customFormat="1" ht="23" customHeight="1" spans="1:19">
      <c r="A10" s="160" t="s">
        <v>14</v>
      </c>
      <c r="B10" s="45">
        <v>5.81</v>
      </c>
      <c r="C10" s="45"/>
      <c r="D10" s="45">
        <v>9</v>
      </c>
      <c r="E10" s="45"/>
      <c r="F10" s="45">
        <v>1.98</v>
      </c>
      <c r="G10" s="45"/>
      <c r="J10" s="169"/>
      <c r="K10" s="169"/>
      <c r="L10" s="169"/>
      <c r="M10" s="169"/>
      <c r="O10" s="168"/>
      <c r="P10" s="168"/>
      <c r="Q10" s="168"/>
      <c r="R10" s="168"/>
      <c r="S10" s="168"/>
    </row>
    <row r="11" s="39" customFormat="1" ht="23" customHeight="1" spans="1:13">
      <c r="A11" s="161" t="s">
        <v>15</v>
      </c>
      <c r="B11" s="45">
        <f>ROUND((15862+38873.11+1294+220)/10000,2)</f>
        <v>5.62</v>
      </c>
      <c r="C11" s="45"/>
      <c r="D11" s="45">
        <v>9.3</v>
      </c>
      <c r="E11" s="45"/>
      <c r="F11" s="45">
        <v>3.72</v>
      </c>
      <c r="G11" s="45"/>
      <c r="J11" s="169"/>
      <c r="K11" s="169"/>
      <c r="L11" s="169"/>
      <c r="M11" s="169"/>
    </row>
    <row r="12" s="39" customFormat="1" ht="23" customHeight="1" spans="1:13">
      <c r="A12" s="162" t="s">
        <v>16</v>
      </c>
      <c r="B12" s="45">
        <v>0</v>
      </c>
      <c r="C12" s="45"/>
      <c r="D12" s="45">
        <v>0</v>
      </c>
      <c r="E12" s="45"/>
      <c r="F12" s="45">
        <v>1.19</v>
      </c>
      <c r="G12" s="45"/>
      <c r="J12" s="169"/>
      <c r="K12" s="169"/>
      <c r="L12" s="169"/>
      <c r="M12" s="169"/>
    </row>
    <row r="13" s="39" customFormat="1" ht="23" customHeight="1" spans="1:13">
      <c r="A13" s="159" t="s">
        <v>17</v>
      </c>
      <c r="B13" s="45">
        <v>0</v>
      </c>
      <c r="C13" s="45"/>
      <c r="D13" s="45">
        <v>0</v>
      </c>
      <c r="E13" s="45"/>
      <c r="F13" s="45">
        <v>0</v>
      </c>
      <c r="G13" s="45"/>
      <c r="J13" s="169"/>
      <c r="K13" s="169"/>
      <c r="L13" s="169"/>
      <c r="M13" s="169"/>
    </row>
    <row r="14" s="39" customFormat="1" ht="23" customHeight="1" spans="1:13">
      <c r="A14" s="159" t="s">
        <v>18</v>
      </c>
      <c r="B14" s="45">
        <f>ROUND((38873.11+220)/10000,2)</f>
        <v>3.91</v>
      </c>
      <c r="C14" s="45"/>
      <c r="D14" s="45">
        <v>5</v>
      </c>
      <c r="E14" s="45"/>
      <c r="F14" s="45">
        <v>1.19</v>
      </c>
      <c r="G14" s="45"/>
      <c r="J14" s="169"/>
      <c r="K14" s="169"/>
      <c r="L14" s="169"/>
      <c r="M14" s="169"/>
    </row>
    <row r="15" s="39" customFormat="1" ht="23" customHeight="1" spans="1:13">
      <c r="A15" s="159" t="s">
        <v>19</v>
      </c>
      <c r="B15" s="45">
        <v>0</v>
      </c>
      <c r="C15" s="45"/>
      <c r="D15" s="45">
        <v>0</v>
      </c>
      <c r="E15" s="45"/>
      <c r="F15" s="45">
        <v>0</v>
      </c>
      <c r="G15" s="45"/>
      <c r="J15" s="169"/>
      <c r="K15" s="169"/>
      <c r="L15" s="169"/>
      <c r="M15" s="169"/>
    </row>
    <row r="16" s="39" customFormat="1" ht="23" customHeight="1" spans="1:13">
      <c r="A16" s="159" t="s">
        <v>20</v>
      </c>
      <c r="B16" s="45">
        <f>ROUND((15862+1294)/10000,2)</f>
        <v>1.72</v>
      </c>
      <c r="C16" s="45"/>
      <c r="D16" s="45">
        <v>4.3</v>
      </c>
      <c r="E16" s="45"/>
      <c r="F16" s="45">
        <v>2.52</v>
      </c>
      <c r="G16" s="45"/>
      <c r="J16" s="169"/>
      <c r="K16" s="169"/>
      <c r="L16" s="169"/>
      <c r="M16" s="169"/>
    </row>
    <row r="17" s="39" customFormat="1" ht="23" customHeight="1" spans="1:13">
      <c r="A17" s="158" t="s">
        <v>21</v>
      </c>
      <c r="B17" s="45">
        <f>1398.51+175.43</f>
        <v>1573.94</v>
      </c>
      <c r="C17" s="45"/>
      <c r="D17" s="45">
        <f>D18+D19+D20+D23+D25</f>
        <v>2805.98</v>
      </c>
      <c r="E17" s="45"/>
      <c r="F17" s="45">
        <f>F18+F19+F20+F23+F25</f>
        <v>2497.43</v>
      </c>
      <c r="G17" s="45"/>
      <c r="H17" s="163"/>
      <c r="J17" s="169"/>
      <c r="K17" s="169"/>
      <c r="L17" s="169"/>
      <c r="M17" s="169"/>
    </row>
    <row r="18" s="39" customFormat="1" ht="23" customHeight="1" spans="1:13">
      <c r="A18" s="162" t="s">
        <v>22</v>
      </c>
      <c r="B18" s="45">
        <v>59.95</v>
      </c>
      <c r="C18" s="45"/>
      <c r="D18" s="45">
        <v>107.6</v>
      </c>
      <c r="E18" s="45"/>
      <c r="F18" s="45">
        <v>107.6</v>
      </c>
      <c r="G18" s="45"/>
      <c r="J18" s="169"/>
      <c r="K18" s="169"/>
      <c r="L18" s="169"/>
      <c r="M18" s="169"/>
    </row>
    <row r="19" s="39" customFormat="1" ht="23" customHeight="1" spans="1:13">
      <c r="A19" s="162" t="s">
        <v>23</v>
      </c>
      <c r="B19" s="45">
        <v>1055.36</v>
      </c>
      <c r="C19" s="45"/>
      <c r="D19" s="45">
        <v>1857.28</v>
      </c>
      <c r="E19" s="45"/>
      <c r="F19" s="45">
        <f>1557.01+204.62+11.98</f>
        <v>1773.61</v>
      </c>
      <c r="G19" s="45"/>
      <c r="J19" s="169"/>
      <c r="K19" s="169"/>
      <c r="L19" s="169"/>
      <c r="M19" s="169"/>
    </row>
    <row r="20" s="39" customFormat="1" ht="23" customHeight="1" spans="1:13">
      <c r="A20" s="159" t="s">
        <v>24</v>
      </c>
      <c r="B20" s="45">
        <f>B21+B22</f>
        <v>104</v>
      </c>
      <c r="C20" s="45"/>
      <c r="D20" s="45">
        <f>D21+D22</f>
        <v>348</v>
      </c>
      <c r="E20" s="45"/>
      <c r="F20" s="45">
        <f>F21+F22</f>
        <v>346.63</v>
      </c>
      <c r="G20" s="45"/>
      <c r="J20" s="169"/>
      <c r="K20" s="169"/>
      <c r="L20" s="169"/>
      <c r="M20" s="169"/>
    </row>
    <row r="21" s="39" customFormat="1" ht="23" customHeight="1" spans="1:7">
      <c r="A21" s="159" t="s">
        <v>25</v>
      </c>
      <c r="B21" s="45">
        <v>104</v>
      </c>
      <c r="C21" s="45"/>
      <c r="D21" s="45">
        <v>200</v>
      </c>
      <c r="E21" s="45"/>
      <c r="F21" s="45">
        <v>200</v>
      </c>
      <c r="G21" s="45"/>
    </row>
    <row r="22" s="39" customFormat="1" ht="23" customHeight="1" spans="1:7">
      <c r="A22" s="159" t="s">
        <v>26</v>
      </c>
      <c r="B22" s="45">
        <v>0</v>
      </c>
      <c r="C22" s="45"/>
      <c r="D22" s="45">
        <v>148</v>
      </c>
      <c r="E22" s="45"/>
      <c r="F22" s="45">
        <v>146.63</v>
      </c>
      <c r="G22" s="45"/>
    </row>
    <row r="23" s="39" customFormat="1" ht="23" customHeight="1" spans="1:7">
      <c r="A23" s="159" t="s">
        <v>27</v>
      </c>
      <c r="B23" s="164">
        <v>0</v>
      </c>
      <c r="C23" s="165"/>
      <c r="D23" s="164">
        <v>0</v>
      </c>
      <c r="E23" s="165"/>
      <c r="F23" s="164">
        <v>56.5</v>
      </c>
      <c r="G23" s="165"/>
    </row>
    <row r="24" s="39" customFormat="1" ht="23" customHeight="1" spans="1:7">
      <c r="A24" s="159" t="s">
        <v>28</v>
      </c>
      <c r="B24" s="164">
        <v>0</v>
      </c>
      <c r="C24" s="165"/>
      <c r="D24" s="164">
        <v>0</v>
      </c>
      <c r="E24" s="165"/>
      <c r="F24" s="164">
        <v>56.5</v>
      </c>
      <c r="G24" s="165"/>
    </row>
    <row r="25" s="39" customFormat="1" ht="23" customHeight="1" spans="1:7">
      <c r="A25" s="159" t="s">
        <v>29</v>
      </c>
      <c r="B25" s="164">
        <v>175.43</v>
      </c>
      <c r="C25" s="165"/>
      <c r="D25" s="164">
        <v>493.1</v>
      </c>
      <c r="E25" s="165"/>
      <c r="F25" s="164">
        <v>213.09</v>
      </c>
      <c r="G25" s="165"/>
    </row>
    <row r="26" s="39" customFormat="1" ht="23" customHeight="1" spans="1:7">
      <c r="A26" s="159" t="s">
        <v>30</v>
      </c>
      <c r="B26" s="45" t="s">
        <v>31</v>
      </c>
      <c r="C26" s="45"/>
      <c r="D26" s="45">
        <v>73.2</v>
      </c>
      <c r="E26" s="45"/>
      <c r="F26" s="45">
        <v>109.32</v>
      </c>
      <c r="G26" s="45"/>
    </row>
    <row r="27" s="39" customFormat="1" ht="23" customHeight="1" spans="1:8">
      <c r="A27" s="159" t="s">
        <v>32</v>
      </c>
      <c r="B27" s="45" t="s">
        <v>31</v>
      </c>
      <c r="C27" s="45"/>
      <c r="D27" s="45">
        <f>1266.09-1158.32</f>
        <v>107.77</v>
      </c>
      <c r="E27" s="45"/>
      <c r="F27" s="45">
        <f>1265.88-1158.32</f>
        <v>107.56</v>
      </c>
      <c r="G27" s="45"/>
      <c r="H27" s="166"/>
    </row>
    <row r="28" s="39" customFormat="1" ht="23" customHeight="1" spans="1:7">
      <c r="A28" s="45" t="s">
        <v>33</v>
      </c>
      <c r="B28" s="45" t="s">
        <v>34</v>
      </c>
      <c r="C28" s="45" t="s">
        <v>35</v>
      </c>
      <c r="D28" s="45" t="s">
        <v>36</v>
      </c>
      <c r="E28" s="45" t="s">
        <v>37</v>
      </c>
      <c r="F28" s="45" t="s">
        <v>38</v>
      </c>
      <c r="G28" s="45" t="s">
        <v>39</v>
      </c>
    </row>
    <row r="29" s="39" customFormat="1" ht="23" customHeight="1" spans="1:7">
      <c r="A29" s="45" t="s">
        <v>40</v>
      </c>
      <c r="B29" s="45" t="s">
        <v>41</v>
      </c>
      <c r="C29" s="45"/>
      <c r="D29" s="45"/>
      <c r="E29" s="45"/>
      <c r="F29" s="45"/>
      <c r="G29" s="45"/>
    </row>
    <row r="30" s="39" customFormat="1" ht="23" customHeight="1" spans="1:7">
      <c r="A30" s="66">
        <v>0</v>
      </c>
      <c r="B30" s="45">
        <v>0</v>
      </c>
      <c r="C30" s="45">
        <v>0</v>
      </c>
      <c r="D30" s="45">
        <v>0</v>
      </c>
      <c r="E30" s="45">
        <v>0</v>
      </c>
      <c r="F30" s="45">
        <v>0</v>
      </c>
      <c r="G30" s="45">
        <v>0</v>
      </c>
    </row>
    <row r="31" s="39" customFormat="1" ht="23" customHeight="1" spans="1:7">
      <c r="A31" s="45" t="s">
        <v>42</v>
      </c>
      <c r="B31" s="45" t="s">
        <v>43</v>
      </c>
      <c r="C31" s="45"/>
      <c r="D31" s="45"/>
      <c r="E31" s="45"/>
      <c r="F31" s="45"/>
      <c r="G31" s="45"/>
    </row>
    <row r="32" s="39" customFormat="1" ht="29" customHeight="1" spans="1:7">
      <c r="A32" s="167" t="s">
        <v>44</v>
      </c>
      <c r="B32" s="167"/>
      <c r="C32" s="167"/>
      <c r="D32" s="167"/>
      <c r="E32" s="167"/>
      <c r="F32" s="167"/>
      <c r="G32" s="167"/>
    </row>
    <row r="33" s="39" customFormat="1" ht="27" customHeight="1" spans="1:7">
      <c r="A33" s="63" t="s">
        <v>45</v>
      </c>
      <c r="B33" s="63"/>
      <c r="C33" s="63"/>
      <c r="D33" s="63"/>
      <c r="E33" s="63"/>
      <c r="F33" s="63"/>
      <c r="G33" s="63"/>
    </row>
  </sheetData>
  <mergeCells count="85">
    <mergeCell ref="A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31:G31"/>
    <mergeCell ref="A32:G32"/>
    <mergeCell ref="A33:G33"/>
    <mergeCell ref="A3:A4"/>
    <mergeCell ref="C28:C29"/>
    <mergeCell ref="D28:D29"/>
    <mergeCell ref="E28:E29"/>
    <mergeCell ref="F28:F29"/>
    <mergeCell ref="G28:G29"/>
  </mergeCells>
  <pageMargins left="0.393055555555556" right="0.432638888888889" top="0.472222222222222" bottom="0.314583333333333" header="0.314583333333333" footer="0.275"/>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D41" sqref="D41"/>
    </sheetView>
  </sheetViews>
  <sheetFormatPr defaultColWidth="9" defaultRowHeight="13.5"/>
  <cols>
    <col min="1" max="2" width="9" style="41"/>
    <col min="3" max="3" width="10.25" style="41" customWidth="1"/>
    <col min="4" max="4" width="17.25" style="41" customWidth="1"/>
    <col min="5" max="5" width="13.25" style="41" customWidth="1"/>
    <col min="6" max="6" width="13.1083333333333" style="41" customWidth="1"/>
    <col min="7" max="16384" width="9" style="41"/>
  </cols>
  <sheetData>
    <row r="1" s="41" customFormat="1" ht="20.25" spans="1:2">
      <c r="A1" s="42" t="s">
        <v>262</v>
      </c>
      <c r="B1" s="42"/>
    </row>
    <row r="2" s="41" customFormat="1" ht="27.75" spans="1:9">
      <c r="A2" s="43" t="s">
        <v>263</v>
      </c>
      <c r="B2" s="43"/>
      <c r="C2" s="43"/>
      <c r="D2" s="43"/>
      <c r="E2" s="43"/>
      <c r="F2" s="43"/>
      <c r="G2" s="43"/>
      <c r="H2" s="43"/>
      <c r="I2" s="43"/>
    </row>
    <row r="3" s="41" customFormat="1" ht="33" customHeight="1" spans="1:9">
      <c r="A3" s="44" t="s">
        <v>264</v>
      </c>
      <c r="B3" s="44" t="s">
        <v>350</v>
      </c>
      <c r="C3" s="44"/>
      <c r="D3" s="44"/>
      <c r="E3" s="44"/>
      <c r="F3" s="44"/>
      <c r="G3" s="44"/>
      <c r="H3" s="44"/>
      <c r="I3" s="44"/>
    </row>
    <row r="4" s="41" customFormat="1" ht="15" customHeight="1" spans="1:9">
      <c r="A4" s="44" t="s">
        <v>265</v>
      </c>
      <c r="B4" s="44" t="s">
        <v>266</v>
      </c>
      <c r="C4" s="44"/>
      <c r="D4" s="44"/>
      <c r="E4" s="44"/>
      <c r="F4" s="44" t="s">
        <v>267</v>
      </c>
      <c r="G4" s="44" t="s">
        <v>268</v>
      </c>
      <c r="H4" s="44"/>
      <c r="I4" s="44"/>
    </row>
    <row r="5" s="41" customFormat="1" ht="20.1" customHeight="1" spans="1:9">
      <c r="A5" s="44" t="s">
        <v>269</v>
      </c>
      <c r="B5" s="44"/>
      <c r="C5" s="44"/>
      <c r="D5" s="44" t="s">
        <v>51</v>
      </c>
      <c r="E5" s="44" t="s">
        <v>52</v>
      </c>
      <c r="F5" s="45" t="s">
        <v>53</v>
      </c>
      <c r="G5" s="45" t="s">
        <v>54</v>
      </c>
      <c r="H5" s="45" t="s">
        <v>55</v>
      </c>
      <c r="I5" s="45" t="s">
        <v>56</v>
      </c>
    </row>
    <row r="6" s="41" customFormat="1" ht="20.1" customHeight="1" spans="1:9">
      <c r="A6" s="44"/>
      <c r="B6" s="44" t="s">
        <v>57</v>
      </c>
      <c r="C6" s="44"/>
      <c r="D6" s="44">
        <v>550</v>
      </c>
      <c r="E6" s="44">
        <v>1857.28</v>
      </c>
      <c r="F6" s="44">
        <v>1773.61</v>
      </c>
      <c r="G6" s="44">
        <v>10</v>
      </c>
      <c r="H6" s="46">
        <f>F6/E6</f>
        <v>0.954950249827705</v>
      </c>
      <c r="I6" s="44">
        <v>9.5</v>
      </c>
    </row>
    <row r="7" s="41" customFormat="1" ht="20.1" customHeight="1" spans="1:9">
      <c r="A7" s="44"/>
      <c r="B7" s="44" t="s">
        <v>270</v>
      </c>
      <c r="C7" s="44"/>
      <c r="D7" s="44"/>
      <c r="E7" s="44">
        <v>204.62</v>
      </c>
      <c r="F7" s="44">
        <v>204.62</v>
      </c>
      <c r="G7" s="44"/>
      <c r="H7" s="44"/>
      <c r="I7" s="44"/>
    </row>
    <row r="8" s="41" customFormat="1" ht="20.1" customHeight="1" spans="1:9">
      <c r="A8" s="44"/>
      <c r="B8" s="44" t="s">
        <v>271</v>
      </c>
      <c r="C8" s="44"/>
      <c r="D8" s="44"/>
      <c r="E8" s="44"/>
      <c r="F8" s="44"/>
      <c r="G8" s="44"/>
      <c r="H8" s="44"/>
      <c r="I8" s="44"/>
    </row>
    <row r="9" s="41" customFormat="1" ht="20.1" customHeight="1" spans="1:9">
      <c r="A9" s="44"/>
      <c r="B9" s="44" t="s">
        <v>272</v>
      </c>
      <c r="C9" s="44"/>
      <c r="D9" s="44">
        <v>550</v>
      </c>
      <c r="E9" s="44">
        <v>1652.66</v>
      </c>
      <c r="F9" s="44">
        <v>1568.99</v>
      </c>
      <c r="G9" s="44"/>
      <c r="H9" s="44"/>
      <c r="I9" s="44"/>
    </row>
    <row r="10" s="41" customFormat="1" ht="20.1" customHeight="1" spans="1:9">
      <c r="A10" s="44" t="s">
        <v>66</v>
      </c>
      <c r="B10" s="44" t="s">
        <v>67</v>
      </c>
      <c r="C10" s="44"/>
      <c r="D10" s="44"/>
      <c r="E10" s="44"/>
      <c r="F10" s="44" t="s">
        <v>68</v>
      </c>
      <c r="G10" s="44"/>
      <c r="H10" s="44"/>
      <c r="I10" s="44"/>
    </row>
    <row r="11" s="41" customFormat="1" ht="56" customHeight="1" spans="1:9">
      <c r="A11" s="44"/>
      <c r="B11" s="47" t="s">
        <v>356</v>
      </c>
      <c r="C11" s="47"/>
      <c r="D11" s="47"/>
      <c r="E11" s="44"/>
      <c r="F11" s="44" t="s">
        <v>357</v>
      </c>
      <c r="G11" s="47"/>
      <c r="H11" s="47"/>
      <c r="I11" s="47"/>
    </row>
    <row r="12" s="41" customFormat="1" ht="45" customHeight="1" spans="1:9">
      <c r="A12" s="48" t="s">
        <v>71</v>
      </c>
      <c r="B12" s="44" t="s">
        <v>72</v>
      </c>
      <c r="C12" s="44" t="s">
        <v>73</v>
      </c>
      <c r="D12" s="48" t="s">
        <v>74</v>
      </c>
      <c r="E12" s="48" t="s">
        <v>75</v>
      </c>
      <c r="F12" s="48" t="s">
        <v>76</v>
      </c>
      <c r="G12" s="44" t="s">
        <v>54</v>
      </c>
      <c r="H12" s="44" t="s">
        <v>56</v>
      </c>
      <c r="I12" s="44" t="s">
        <v>77</v>
      </c>
    </row>
    <row r="13" s="41" customFormat="1" spans="1:9">
      <c r="A13" s="49"/>
      <c r="B13" s="48" t="s">
        <v>78</v>
      </c>
      <c r="C13" s="48" t="s">
        <v>79</v>
      </c>
      <c r="D13" s="50" t="s">
        <v>131</v>
      </c>
      <c r="E13" s="51" t="s">
        <v>107</v>
      </c>
      <c r="F13" s="48" t="s">
        <v>133</v>
      </c>
      <c r="G13" s="44">
        <v>5</v>
      </c>
      <c r="H13" s="44">
        <v>5</v>
      </c>
      <c r="I13" s="44"/>
    </row>
    <row r="14" s="41" customFormat="1" spans="1:9">
      <c r="A14" s="49"/>
      <c r="B14" s="49"/>
      <c r="C14" s="49"/>
      <c r="D14" s="50" t="s">
        <v>134</v>
      </c>
      <c r="E14" s="51" t="s">
        <v>135</v>
      </c>
      <c r="F14" s="48" t="s">
        <v>136</v>
      </c>
      <c r="G14" s="44">
        <v>5</v>
      </c>
      <c r="H14" s="44">
        <v>5</v>
      </c>
      <c r="I14" s="44"/>
    </row>
    <row r="15" s="41" customFormat="1" spans="1:9">
      <c r="A15" s="49"/>
      <c r="B15" s="49"/>
      <c r="C15" s="49"/>
      <c r="D15" s="21" t="s">
        <v>137</v>
      </c>
      <c r="E15" s="52" t="s">
        <v>138</v>
      </c>
      <c r="F15" s="53" t="s">
        <v>139</v>
      </c>
      <c r="G15" s="44">
        <v>5</v>
      </c>
      <c r="H15" s="44">
        <v>5</v>
      </c>
      <c r="I15" s="44"/>
    </row>
    <row r="16" s="41" customFormat="1" spans="1:9">
      <c r="A16" s="49"/>
      <c r="B16" s="49"/>
      <c r="C16" s="49"/>
      <c r="D16" s="21" t="s">
        <v>140</v>
      </c>
      <c r="E16" s="52" t="s">
        <v>141</v>
      </c>
      <c r="F16" s="53" t="s">
        <v>142</v>
      </c>
      <c r="G16" s="44">
        <v>4</v>
      </c>
      <c r="H16" s="44">
        <v>4</v>
      </c>
      <c r="I16" s="44"/>
    </row>
    <row r="17" s="41" customFormat="1" spans="1:9">
      <c r="A17" s="49"/>
      <c r="B17" s="49"/>
      <c r="C17" s="44" t="s">
        <v>155</v>
      </c>
      <c r="D17" s="21" t="s">
        <v>170</v>
      </c>
      <c r="E17" s="52">
        <v>1</v>
      </c>
      <c r="F17" s="54">
        <v>1</v>
      </c>
      <c r="G17" s="51">
        <v>5</v>
      </c>
      <c r="H17" s="51">
        <v>5</v>
      </c>
      <c r="I17" s="44"/>
    </row>
    <row r="18" s="41" customFormat="1" spans="1:9">
      <c r="A18" s="49"/>
      <c r="B18" s="49"/>
      <c r="C18" s="44"/>
      <c r="D18" s="55" t="s">
        <v>171</v>
      </c>
      <c r="E18" s="52">
        <v>1</v>
      </c>
      <c r="F18" s="54">
        <v>1</v>
      </c>
      <c r="G18" s="51">
        <v>5</v>
      </c>
      <c r="H18" s="51">
        <v>5</v>
      </c>
      <c r="I18" s="44"/>
    </row>
    <row r="19" s="41" customFormat="1" ht="24" spans="1:9">
      <c r="A19" s="49"/>
      <c r="B19" s="49"/>
      <c r="C19" s="44"/>
      <c r="D19" s="21" t="s">
        <v>358</v>
      </c>
      <c r="E19" s="52">
        <v>1</v>
      </c>
      <c r="F19" s="53">
        <v>1</v>
      </c>
      <c r="G19" s="44">
        <v>3</v>
      </c>
      <c r="H19" s="44">
        <v>3</v>
      </c>
      <c r="I19" s="44"/>
    </row>
    <row r="20" s="41" customFormat="1" spans="1:9">
      <c r="A20" s="49"/>
      <c r="B20" s="49"/>
      <c r="C20" s="44"/>
      <c r="D20" s="21" t="s">
        <v>359</v>
      </c>
      <c r="E20" s="56" t="s">
        <v>360</v>
      </c>
      <c r="F20" s="56" t="s">
        <v>360</v>
      </c>
      <c r="G20" s="44">
        <v>3</v>
      </c>
      <c r="H20" s="44">
        <v>3</v>
      </c>
      <c r="I20" s="44"/>
    </row>
    <row r="21" s="41" customFormat="1" spans="1:9">
      <c r="A21" s="49"/>
      <c r="B21" s="49"/>
      <c r="C21" s="48" t="s">
        <v>172</v>
      </c>
      <c r="D21" s="55" t="s">
        <v>361</v>
      </c>
      <c r="E21" s="44" t="s">
        <v>174</v>
      </c>
      <c r="F21" s="44" t="s">
        <v>174</v>
      </c>
      <c r="G21" s="44">
        <v>3</v>
      </c>
      <c r="H21" s="44">
        <v>3</v>
      </c>
      <c r="I21" s="44"/>
    </row>
    <row r="22" s="41" customFormat="1" ht="24" spans="1:9">
      <c r="A22" s="49"/>
      <c r="B22" s="49"/>
      <c r="C22" s="49"/>
      <c r="D22" s="55" t="s">
        <v>362</v>
      </c>
      <c r="E22" s="44" t="s">
        <v>174</v>
      </c>
      <c r="F22" s="44" t="s">
        <v>174</v>
      </c>
      <c r="G22" s="44">
        <v>3</v>
      </c>
      <c r="H22" s="44">
        <v>3</v>
      </c>
      <c r="I22" s="44"/>
    </row>
    <row r="23" s="41" customFormat="1" spans="1:9">
      <c r="A23" s="49"/>
      <c r="B23" s="49"/>
      <c r="C23" s="49"/>
      <c r="D23" s="55" t="s">
        <v>363</v>
      </c>
      <c r="E23" s="52">
        <v>1</v>
      </c>
      <c r="F23" s="57">
        <v>1</v>
      </c>
      <c r="G23" s="44">
        <v>3</v>
      </c>
      <c r="H23" s="44">
        <v>3</v>
      </c>
      <c r="I23" s="44"/>
    </row>
    <row r="24" s="41" customFormat="1" spans="1:9">
      <c r="A24" s="49"/>
      <c r="B24" s="49"/>
      <c r="C24" s="44" t="s">
        <v>186</v>
      </c>
      <c r="D24" s="47" t="s">
        <v>364</v>
      </c>
      <c r="E24" s="58" t="s">
        <v>365</v>
      </c>
      <c r="F24" s="58" t="s">
        <v>366</v>
      </c>
      <c r="G24" s="44">
        <v>3</v>
      </c>
      <c r="H24" s="44">
        <v>3</v>
      </c>
      <c r="I24" s="44"/>
    </row>
    <row r="25" s="41" customFormat="1" spans="1:11">
      <c r="A25" s="49"/>
      <c r="B25" s="49"/>
      <c r="C25" s="44"/>
      <c r="D25" s="21" t="s">
        <v>367</v>
      </c>
      <c r="E25" s="56" t="s">
        <v>368</v>
      </c>
      <c r="F25" s="56" t="s">
        <v>369</v>
      </c>
      <c r="G25" s="44">
        <v>3</v>
      </c>
      <c r="H25" s="44">
        <v>3</v>
      </c>
      <c r="I25" s="44"/>
      <c r="J25" s="65"/>
      <c r="K25" s="65"/>
    </row>
    <row r="26" s="41" customFormat="1" ht="24" spans="1:9">
      <c r="A26" s="49"/>
      <c r="B26" s="48" t="s">
        <v>199</v>
      </c>
      <c r="C26" s="48" t="s">
        <v>200</v>
      </c>
      <c r="D26" s="50" t="s">
        <v>201</v>
      </c>
      <c r="E26" s="51"/>
      <c r="F26" s="51"/>
      <c r="G26" s="51"/>
      <c r="H26" s="50"/>
      <c r="I26" s="50"/>
    </row>
    <row r="27" s="41" customFormat="1" ht="24" spans="1:9">
      <c r="A27" s="49"/>
      <c r="B27" s="49"/>
      <c r="C27" s="48" t="s">
        <v>202</v>
      </c>
      <c r="D27" s="55" t="s">
        <v>203</v>
      </c>
      <c r="E27" s="56" t="s">
        <v>204</v>
      </c>
      <c r="F27" s="56" t="s">
        <v>204</v>
      </c>
      <c r="G27" s="51">
        <v>6</v>
      </c>
      <c r="H27" s="51">
        <v>6</v>
      </c>
      <c r="I27" s="50"/>
    </row>
    <row r="28" s="41" customFormat="1" ht="24" spans="1:9">
      <c r="A28" s="49"/>
      <c r="B28" s="49"/>
      <c r="C28" s="49"/>
      <c r="D28" s="55" t="s">
        <v>205</v>
      </c>
      <c r="E28" s="56" t="s">
        <v>206</v>
      </c>
      <c r="F28" s="56" t="s">
        <v>206</v>
      </c>
      <c r="G28" s="51">
        <v>6</v>
      </c>
      <c r="H28" s="51">
        <v>6</v>
      </c>
      <c r="I28" s="50"/>
    </row>
    <row r="29" s="41" customFormat="1" ht="24" spans="1:9">
      <c r="A29" s="49"/>
      <c r="B29" s="49"/>
      <c r="C29" s="49"/>
      <c r="D29" s="55" t="s">
        <v>207</v>
      </c>
      <c r="E29" s="56" t="s">
        <v>204</v>
      </c>
      <c r="F29" s="56" t="s">
        <v>204</v>
      </c>
      <c r="G29" s="51">
        <v>6</v>
      </c>
      <c r="H29" s="51">
        <v>6</v>
      </c>
      <c r="I29" s="66"/>
    </row>
    <row r="30" s="41" customFormat="1" ht="24" spans="1:9">
      <c r="A30" s="49"/>
      <c r="B30" s="49"/>
      <c r="C30" s="44" t="s">
        <v>217</v>
      </c>
      <c r="D30" s="50" t="s">
        <v>201</v>
      </c>
      <c r="E30" s="51"/>
      <c r="F30" s="51"/>
      <c r="G30" s="51"/>
      <c r="H30" s="51"/>
      <c r="I30" s="50"/>
    </row>
    <row r="31" s="41" customFormat="1" ht="20" customHeight="1" spans="1:9">
      <c r="A31" s="49"/>
      <c r="B31" s="49"/>
      <c r="C31" s="48" t="s">
        <v>218</v>
      </c>
      <c r="D31" s="21" t="s">
        <v>219</v>
      </c>
      <c r="E31" s="56" t="s">
        <v>220</v>
      </c>
      <c r="F31" s="56" t="s">
        <v>220</v>
      </c>
      <c r="G31" s="51">
        <v>6</v>
      </c>
      <c r="H31" s="51">
        <v>6</v>
      </c>
      <c r="I31" s="50"/>
    </row>
    <row r="32" s="41" customFormat="1" ht="19" customHeight="1" spans="1:9">
      <c r="A32" s="49"/>
      <c r="B32" s="49"/>
      <c r="C32" s="59"/>
      <c r="D32" s="21" t="s">
        <v>221</v>
      </c>
      <c r="E32" s="56" t="s">
        <v>222</v>
      </c>
      <c r="F32" s="56" t="s">
        <v>222</v>
      </c>
      <c r="G32" s="51">
        <v>6</v>
      </c>
      <c r="H32" s="51">
        <v>6</v>
      </c>
      <c r="I32" s="67"/>
    </row>
    <row r="33" s="41" customFormat="1" ht="21" customHeight="1" spans="1:9">
      <c r="A33" s="49"/>
      <c r="B33" s="48" t="s">
        <v>226</v>
      </c>
      <c r="C33" s="44" t="s">
        <v>227</v>
      </c>
      <c r="D33" s="21" t="s">
        <v>228</v>
      </c>
      <c r="E33" s="51" t="s">
        <v>229</v>
      </c>
      <c r="F33" s="54">
        <v>0.97</v>
      </c>
      <c r="G33" s="51">
        <v>5</v>
      </c>
      <c r="H33" s="51">
        <v>5</v>
      </c>
      <c r="I33" s="44"/>
    </row>
    <row r="34" s="41" customFormat="1" ht="27" customHeight="1" spans="1:9">
      <c r="A34" s="49"/>
      <c r="B34" s="49"/>
      <c r="C34" s="44"/>
      <c r="D34" s="55" t="s">
        <v>370</v>
      </c>
      <c r="E34" s="51" t="s">
        <v>229</v>
      </c>
      <c r="F34" s="54">
        <v>0.96</v>
      </c>
      <c r="G34" s="51">
        <v>5</v>
      </c>
      <c r="H34" s="51">
        <v>5</v>
      </c>
      <c r="I34" s="44"/>
    </row>
    <row r="35" s="41" customFormat="1" ht="20.1" customHeight="1" spans="1:9">
      <c r="A35" s="60" t="s">
        <v>235</v>
      </c>
      <c r="B35" s="61"/>
      <c r="C35" s="61"/>
      <c r="D35" s="61"/>
      <c r="E35" s="61"/>
      <c r="F35" s="62"/>
      <c r="G35" s="44">
        <v>100</v>
      </c>
      <c r="H35" s="44">
        <v>99.5</v>
      </c>
      <c r="I35" s="44"/>
    </row>
    <row r="36" s="41" customFormat="1" ht="19" customHeight="1" spans="1:9">
      <c r="A36" s="63" t="s">
        <v>349</v>
      </c>
      <c r="B36" s="63"/>
      <c r="C36" s="63"/>
      <c r="D36" s="63"/>
      <c r="E36" s="64"/>
      <c r="F36" s="64"/>
      <c r="G36" s="63"/>
      <c r="H36" s="63"/>
      <c r="I36" s="63"/>
    </row>
  </sheetData>
  <mergeCells count="30">
    <mergeCell ref="A1:B1"/>
    <mergeCell ref="A2:I2"/>
    <mergeCell ref="B3:I3"/>
    <mergeCell ref="B4:E4"/>
    <mergeCell ref="G4:I4"/>
    <mergeCell ref="B5:C5"/>
    <mergeCell ref="B6:C6"/>
    <mergeCell ref="B7:C7"/>
    <mergeCell ref="B8:C8"/>
    <mergeCell ref="B9:C9"/>
    <mergeCell ref="B10:E10"/>
    <mergeCell ref="F10:I10"/>
    <mergeCell ref="B11:E11"/>
    <mergeCell ref="F11:I11"/>
    <mergeCell ref="J25:K25"/>
    <mergeCell ref="A35:F35"/>
    <mergeCell ref="A36:I36"/>
    <mergeCell ref="A5:A9"/>
    <mergeCell ref="A10:A11"/>
    <mergeCell ref="A12:A34"/>
    <mergeCell ref="B13:B25"/>
    <mergeCell ref="B26:B32"/>
    <mergeCell ref="B33:B34"/>
    <mergeCell ref="C13:C16"/>
    <mergeCell ref="C17:C20"/>
    <mergeCell ref="C21:C23"/>
    <mergeCell ref="C24:C25"/>
    <mergeCell ref="C27:C29"/>
    <mergeCell ref="C31:C32"/>
    <mergeCell ref="C33:C34"/>
  </mergeCells>
  <pageMargins left="0.275" right="0.118055555555556" top="0.550694444444444" bottom="0.354166666666667" header="0.5" footer="0.31458333333333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C11" sqref="C11"/>
    </sheetView>
  </sheetViews>
  <sheetFormatPr defaultColWidth="9" defaultRowHeight="13.5"/>
  <cols>
    <col min="2" max="2" width="13.5" customWidth="1"/>
    <col min="3" max="3" width="71.5916666666667" customWidth="1"/>
  </cols>
  <sheetData>
    <row r="1" customFormat="1" ht="27" customHeight="1" spans="1:1">
      <c r="A1" s="30" t="s">
        <v>237</v>
      </c>
    </row>
    <row r="2" ht="27" spans="1:3">
      <c r="A2" s="31" t="s">
        <v>238</v>
      </c>
      <c r="B2" s="31"/>
      <c r="C2" s="31"/>
    </row>
    <row r="3" s="28" customFormat="1" ht="39" customHeight="1" spans="1:3">
      <c r="A3" s="32" t="s">
        <v>239</v>
      </c>
      <c r="B3" s="32" t="s">
        <v>240</v>
      </c>
      <c r="C3" s="32" t="s">
        <v>371</v>
      </c>
    </row>
    <row r="4" s="28" customFormat="1" ht="39" customHeight="1" spans="1:3">
      <c r="A4" s="32"/>
      <c r="B4" s="32" t="s">
        <v>242</v>
      </c>
      <c r="C4" s="32" t="s">
        <v>372</v>
      </c>
    </row>
    <row r="5" s="28" customFormat="1" ht="39" customHeight="1" spans="1:3">
      <c r="A5" s="32"/>
      <c r="B5" s="33" t="s">
        <v>244</v>
      </c>
      <c r="C5" s="33" t="s">
        <v>245</v>
      </c>
    </row>
    <row r="6" s="28" customFormat="1" ht="51" customHeight="1" spans="1:3">
      <c r="A6" s="32"/>
      <c r="B6" s="33" t="s">
        <v>246</v>
      </c>
      <c r="C6" s="34" t="s">
        <v>373</v>
      </c>
    </row>
    <row r="7" s="28" customFormat="1" ht="86" customHeight="1" spans="1:3">
      <c r="A7" s="32" t="s">
        <v>248</v>
      </c>
      <c r="B7" s="33" t="s">
        <v>249</v>
      </c>
      <c r="C7" s="34" t="s">
        <v>374</v>
      </c>
    </row>
    <row r="8" s="28" customFormat="1" ht="99" customHeight="1" spans="1:4">
      <c r="A8" s="32"/>
      <c r="B8" s="33" t="s">
        <v>251</v>
      </c>
      <c r="C8" s="35" t="s">
        <v>375</v>
      </c>
      <c r="D8" s="27"/>
    </row>
    <row r="9" s="28" customFormat="1" ht="48" customHeight="1" spans="1:3">
      <c r="A9" s="32" t="s">
        <v>253</v>
      </c>
      <c r="B9" s="33" t="s">
        <v>254</v>
      </c>
      <c r="C9" s="34" t="s">
        <v>376</v>
      </c>
    </row>
    <row r="10" s="28" customFormat="1" ht="39" customHeight="1" spans="1:3">
      <c r="A10" s="32"/>
      <c r="B10" s="33" t="s">
        <v>256</v>
      </c>
      <c r="C10" s="34" t="s">
        <v>377</v>
      </c>
    </row>
    <row r="11" s="28" customFormat="1" ht="39" customHeight="1" spans="1:3">
      <c r="A11" s="32"/>
      <c r="B11" s="33" t="s">
        <v>258</v>
      </c>
      <c r="C11" s="34" t="s">
        <v>378</v>
      </c>
    </row>
    <row r="12" s="28" customFormat="1" ht="25" customHeight="1" spans="1:3">
      <c r="A12" s="36" t="s">
        <v>260</v>
      </c>
      <c r="B12" s="37"/>
      <c r="C12" s="37"/>
    </row>
    <row r="13" s="29" customFormat="1" ht="23" customHeight="1" spans="1:9">
      <c r="A13" s="38" t="s">
        <v>261</v>
      </c>
      <c r="B13" s="38"/>
      <c r="C13" s="38"/>
      <c r="D13" s="39"/>
      <c r="E13" s="39"/>
      <c r="F13" s="39"/>
      <c r="G13" s="39"/>
      <c r="H13" s="39"/>
      <c r="I13" s="39"/>
    </row>
    <row r="14" spans="1:3">
      <c r="A14" s="40"/>
      <c r="B14" s="40"/>
      <c r="C14" s="40"/>
    </row>
    <row r="15" spans="1:3">
      <c r="A15" s="40"/>
      <c r="B15" s="40"/>
      <c r="C15" s="40"/>
    </row>
    <row r="16" spans="1:3">
      <c r="A16" s="40"/>
      <c r="B16" s="40"/>
      <c r="C16" s="40"/>
    </row>
    <row r="17" spans="1:3">
      <c r="A17" s="40"/>
      <c r="B17" s="40"/>
      <c r="C17" s="40"/>
    </row>
    <row r="18" spans="1:3">
      <c r="A18" s="40"/>
      <c r="B18" s="40"/>
      <c r="C18" s="40"/>
    </row>
  </sheetData>
  <mergeCells count="4">
    <mergeCell ref="A2:C2"/>
    <mergeCell ref="A3:A6"/>
    <mergeCell ref="A7:A8"/>
    <mergeCell ref="A9:A11"/>
  </mergeCells>
  <pageMargins left="0.432638888888889" right="0.236111111111111"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N11" sqref="N11"/>
    </sheetView>
  </sheetViews>
  <sheetFormatPr defaultColWidth="9" defaultRowHeight="13.5"/>
  <cols>
    <col min="1" max="2" width="9" style="1"/>
    <col min="3" max="3" width="13" style="1" customWidth="1"/>
    <col min="4" max="4" width="17.25" style="1" customWidth="1"/>
    <col min="5" max="5" width="10.25" style="1" customWidth="1"/>
    <col min="6" max="6" width="10.5" style="1" customWidth="1"/>
    <col min="7" max="7" width="9" style="1"/>
    <col min="8" max="8" width="9.89166666666667" style="1"/>
    <col min="9" max="16384" width="9" style="1"/>
  </cols>
  <sheetData>
    <row r="1" s="1" customFormat="1" ht="20.25" spans="1:2">
      <c r="A1" s="3" t="s">
        <v>262</v>
      </c>
      <c r="B1" s="3"/>
    </row>
    <row r="2" s="1" customFormat="1" ht="27.75" spans="1:9">
      <c r="A2" s="4" t="s">
        <v>332</v>
      </c>
      <c r="B2" s="4"/>
      <c r="C2" s="4"/>
      <c r="D2" s="4"/>
      <c r="E2" s="4"/>
      <c r="F2" s="4"/>
      <c r="G2" s="4"/>
      <c r="H2" s="4"/>
      <c r="I2" s="4"/>
    </row>
    <row r="3" s="2" customFormat="1" ht="33" customHeight="1" spans="1:9">
      <c r="A3" s="5" t="s">
        <v>264</v>
      </c>
      <c r="B3" s="5" t="s">
        <v>371</v>
      </c>
      <c r="C3" s="6"/>
      <c r="D3" s="6"/>
      <c r="E3" s="6"/>
      <c r="F3" s="6"/>
      <c r="G3" s="6"/>
      <c r="H3" s="6"/>
      <c r="I3" s="6"/>
    </row>
    <row r="4" s="2" customFormat="1" ht="15" customHeight="1" spans="1:9">
      <c r="A4" s="5" t="s">
        <v>265</v>
      </c>
      <c r="B4" s="5" t="s">
        <v>245</v>
      </c>
      <c r="C4" s="5"/>
      <c r="D4" s="5"/>
      <c r="E4" s="5"/>
      <c r="F4" s="5" t="s">
        <v>267</v>
      </c>
      <c r="G4" s="5" t="s">
        <v>268</v>
      </c>
      <c r="H4" s="6"/>
      <c r="I4" s="6"/>
    </row>
    <row r="5" s="2" customFormat="1" ht="20.1" customHeight="1" spans="1:9">
      <c r="A5" s="5" t="s">
        <v>269</v>
      </c>
      <c r="B5" s="6"/>
      <c r="C5" s="6"/>
      <c r="D5" s="5" t="s">
        <v>51</v>
      </c>
      <c r="E5" s="5" t="s">
        <v>52</v>
      </c>
      <c r="F5" s="5" t="s">
        <v>53</v>
      </c>
      <c r="G5" s="5" t="s">
        <v>54</v>
      </c>
      <c r="H5" s="5" t="s">
        <v>55</v>
      </c>
      <c r="I5" s="5" t="s">
        <v>56</v>
      </c>
    </row>
    <row r="6" s="2" customFormat="1" ht="20.1" customHeight="1" spans="1:9">
      <c r="A6" s="6"/>
      <c r="B6" s="5" t="s">
        <v>57</v>
      </c>
      <c r="C6" s="6"/>
      <c r="D6" s="6">
        <v>150</v>
      </c>
      <c r="E6" s="6">
        <v>493.1</v>
      </c>
      <c r="F6" s="6">
        <v>213.09</v>
      </c>
      <c r="G6" s="6">
        <v>10</v>
      </c>
      <c r="H6" s="7">
        <f>F6/E6</f>
        <v>0.432143581423646</v>
      </c>
      <c r="I6" s="6">
        <v>4.5</v>
      </c>
    </row>
    <row r="7" s="2" customFormat="1" ht="20.1" customHeight="1" spans="1:9">
      <c r="A7" s="6"/>
      <c r="B7" s="5" t="s">
        <v>270</v>
      </c>
      <c r="C7" s="6"/>
      <c r="D7" s="6"/>
      <c r="E7" s="6"/>
      <c r="F7" s="6"/>
      <c r="G7" s="6"/>
      <c r="H7" s="6"/>
      <c r="I7" s="6"/>
    </row>
    <row r="8" s="2" customFormat="1" ht="20.1" customHeight="1" spans="1:9">
      <c r="A8" s="6"/>
      <c r="B8" s="5" t="s">
        <v>271</v>
      </c>
      <c r="C8" s="6"/>
      <c r="D8" s="6"/>
      <c r="E8" s="6"/>
      <c r="F8" s="6"/>
      <c r="G8" s="6"/>
      <c r="H8" s="6"/>
      <c r="I8" s="6"/>
    </row>
    <row r="9" s="2" customFormat="1" ht="20.1" customHeight="1" spans="1:9">
      <c r="A9" s="6"/>
      <c r="B9" s="5" t="s">
        <v>272</v>
      </c>
      <c r="C9" s="6"/>
      <c r="D9" s="6">
        <v>150</v>
      </c>
      <c r="E9" s="6">
        <v>493.1</v>
      </c>
      <c r="F9" s="6"/>
      <c r="G9" s="6"/>
      <c r="H9" s="6"/>
      <c r="I9" s="6"/>
    </row>
    <row r="10" s="2" customFormat="1" ht="20.1" customHeight="1" spans="1:9">
      <c r="A10" s="5" t="s">
        <v>66</v>
      </c>
      <c r="B10" s="5" t="s">
        <v>67</v>
      </c>
      <c r="C10" s="6"/>
      <c r="D10" s="6"/>
      <c r="E10" s="6"/>
      <c r="F10" s="5" t="s">
        <v>68</v>
      </c>
      <c r="G10" s="6"/>
      <c r="H10" s="6"/>
      <c r="I10" s="6"/>
    </row>
    <row r="11" s="2" customFormat="1" ht="99" customHeight="1" spans="1:10">
      <c r="A11" s="6"/>
      <c r="B11" s="5" t="s">
        <v>379</v>
      </c>
      <c r="C11" s="6"/>
      <c r="D11" s="6"/>
      <c r="E11" s="6"/>
      <c r="F11" s="8" t="s">
        <v>380</v>
      </c>
      <c r="G11" s="9"/>
      <c r="H11" s="9"/>
      <c r="I11" s="9"/>
      <c r="J11" s="27"/>
    </row>
    <row r="12" s="2" customFormat="1" ht="45" customHeight="1" spans="1:9">
      <c r="A12" s="10" t="s">
        <v>71</v>
      </c>
      <c r="B12" s="5" t="s">
        <v>72</v>
      </c>
      <c r="C12" s="5" t="s">
        <v>73</v>
      </c>
      <c r="D12" s="5" t="s">
        <v>74</v>
      </c>
      <c r="E12" s="10" t="s">
        <v>75</v>
      </c>
      <c r="F12" s="10" t="s">
        <v>76</v>
      </c>
      <c r="G12" s="5" t="s">
        <v>54</v>
      </c>
      <c r="H12" s="5" t="s">
        <v>56</v>
      </c>
      <c r="I12" s="5" t="s">
        <v>77</v>
      </c>
    </row>
    <row r="13" s="2" customFormat="1" ht="24" spans="1:9">
      <c r="A13" s="11"/>
      <c r="B13" s="10" t="s">
        <v>78</v>
      </c>
      <c r="C13" s="10" t="s">
        <v>79</v>
      </c>
      <c r="D13" s="8" t="s">
        <v>143</v>
      </c>
      <c r="E13" s="12" t="s">
        <v>381</v>
      </c>
      <c r="F13" s="13" t="s">
        <v>382</v>
      </c>
      <c r="G13" s="6">
        <v>5</v>
      </c>
      <c r="H13" s="6">
        <v>5</v>
      </c>
      <c r="I13" s="6"/>
    </row>
    <row r="14" s="2" customFormat="1" ht="24" spans="1:9">
      <c r="A14" s="11"/>
      <c r="B14" s="14"/>
      <c r="C14" s="11"/>
      <c r="D14" s="8" t="s">
        <v>146</v>
      </c>
      <c r="E14" s="13" t="s">
        <v>383</v>
      </c>
      <c r="F14" s="13" t="s">
        <v>384</v>
      </c>
      <c r="G14" s="15">
        <v>5</v>
      </c>
      <c r="H14" s="15">
        <v>5</v>
      </c>
      <c r="I14" s="6"/>
    </row>
    <row r="15" s="2" customFormat="1" ht="15" customHeight="1" spans="1:9">
      <c r="A15" s="11"/>
      <c r="B15" s="14"/>
      <c r="C15" s="11"/>
      <c r="D15" s="16" t="s">
        <v>385</v>
      </c>
      <c r="E15" s="17" t="s">
        <v>386</v>
      </c>
      <c r="F15" s="17" t="s">
        <v>387</v>
      </c>
      <c r="G15" s="15">
        <v>5</v>
      </c>
      <c r="H15" s="15">
        <v>5</v>
      </c>
      <c r="I15" s="6"/>
    </row>
    <row r="16" s="2" customFormat="1" ht="19" customHeight="1" spans="1:9">
      <c r="A16" s="11"/>
      <c r="B16" s="14"/>
      <c r="C16" s="11"/>
      <c r="D16" s="18" t="s">
        <v>152</v>
      </c>
      <c r="E16" s="17" t="s">
        <v>388</v>
      </c>
      <c r="F16" s="17" t="s">
        <v>389</v>
      </c>
      <c r="G16" s="15">
        <v>4</v>
      </c>
      <c r="H16" s="15">
        <v>4</v>
      </c>
      <c r="I16" s="6"/>
    </row>
    <row r="17" s="2" customFormat="1" ht="24" spans="1:9">
      <c r="A17" s="11"/>
      <c r="B17" s="14"/>
      <c r="C17" s="10" t="s">
        <v>155</v>
      </c>
      <c r="D17" s="8" t="s">
        <v>390</v>
      </c>
      <c r="E17" s="19">
        <v>0.95</v>
      </c>
      <c r="F17" s="19">
        <v>0.98</v>
      </c>
      <c r="G17" s="6">
        <v>5</v>
      </c>
      <c r="H17" s="6">
        <v>5</v>
      </c>
      <c r="I17" s="6"/>
    </row>
    <row r="18" s="2" customFormat="1" ht="24" spans="1:9">
      <c r="A18" s="11"/>
      <c r="B18" s="14"/>
      <c r="C18" s="11"/>
      <c r="D18" s="8" t="s">
        <v>391</v>
      </c>
      <c r="E18" s="19">
        <v>0.95</v>
      </c>
      <c r="F18" s="19">
        <v>0.98</v>
      </c>
      <c r="G18" s="6">
        <v>5</v>
      </c>
      <c r="H18" s="6">
        <v>5</v>
      </c>
      <c r="I18" s="6"/>
    </row>
    <row r="19" s="2" customFormat="1" ht="17" customHeight="1" spans="1:9">
      <c r="A19" s="11"/>
      <c r="B19" s="14"/>
      <c r="C19" s="11"/>
      <c r="D19" s="16" t="s">
        <v>392</v>
      </c>
      <c r="E19" s="19">
        <v>1</v>
      </c>
      <c r="F19" s="19">
        <v>1</v>
      </c>
      <c r="G19" s="6">
        <v>4</v>
      </c>
      <c r="H19" s="6">
        <v>4</v>
      </c>
      <c r="I19" s="6"/>
    </row>
    <row r="20" s="2" customFormat="1" ht="17" customHeight="1" spans="1:9">
      <c r="A20" s="11"/>
      <c r="B20" s="14"/>
      <c r="C20" s="11"/>
      <c r="D20" s="18" t="s">
        <v>393</v>
      </c>
      <c r="E20" s="19">
        <v>1</v>
      </c>
      <c r="F20" s="19">
        <v>1</v>
      </c>
      <c r="G20" s="6">
        <v>5</v>
      </c>
      <c r="H20" s="6">
        <v>5</v>
      </c>
      <c r="I20" s="6"/>
    </row>
    <row r="21" s="2" customFormat="1" ht="25" customHeight="1" spans="1:9">
      <c r="A21" s="11"/>
      <c r="B21" s="14"/>
      <c r="C21" s="10" t="s">
        <v>172</v>
      </c>
      <c r="D21" s="8" t="s">
        <v>180</v>
      </c>
      <c r="E21" s="19">
        <v>1</v>
      </c>
      <c r="F21" s="19">
        <v>1</v>
      </c>
      <c r="G21" s="6">
        <v>4</v>
      </c>
      <c r="H21" s="6">
        <v>4</v>
      </c>
      <c r="I21" s="6"/>
    </row>
    <row r="22" s="2" customFormat="1" ht="24" customHeight="1" spans="1:9">
      <c r="A22" s="11"/>
      <c r="B22" s="14"/>
      <c r="C22" s="10" t="s">
        <v>186</v>
      </c>
      <c r="D22" s="8" t="s">
        <v>394</v>
      </c>
      <c r="E22" s="20" t="s">
        <v>395</v>
      </c>
      <c r="F22" s="13" t="s">
        <v>396</v>
      </c>
      <c r="G22" s="6">
        <v>4</v>
      </c>
      <c r="H22" s="6">
        <v>4</v>
      </c>
      <c r="I22" s="6"/>
    </row>
    <row r="23" s="2" customFormat="1" ht="19" customHeight="1" spans="1:9">
      <c r="A23" s="11"/>
      <c r="B23" s="14"/>
      <c r="C23" s="11"/>
      <c r="D23" s="8" t="s">
        <v>397</v>
      </c>
      <c r="E23" s="20" t="s">
        <v>398</v>
      </c>
      <c r="F23" s="13" t="s">
        <v>399</v>
      </c>
      <c r="G23" s="6">
        <v>4</v>
      </c>
      <c r="H23" s="6">
        <v>4</v>
      </c>
      <c r="I23" s="6"/>
    </row>
    <row r="24" s="2" customFormat="1" ht="12.75" spans="1:9">
      <c r="A24" s="11"/>
      <c r="B24" s="10" t="s">
        <v>199</v>
      </c>
      <c r="C24" s="5" t="s">
        <v>200</v>
      </c>
      <c r="D24" s="21" t="s">
        <v>201</v>
      </c>
      <c r="E24" s="21"/>
      <c r="F24" s="21"/>
      <c r="G24" s="22"/>
      <c r="H24" s="22"/>
      <c r="I24" s="21"/>
    </row>
    <row r="25" s="2" customFormat="1" ht="27" customHeight="1" spans="1:9">
      <c r="A25" s="11"/>
      <c r="B25" s="14"/>
      <c r="C25" s="5" t="s">
        <v>202</v>
      </c>
      <c r="D25" s="23" t="s">
        <v>203</v>
      </c>
      <c r="E25" s="24" t="s">
        <v>204</v>
      </c>
      <c r="F25" s="24" t="s">
        <v>204</v>
      </c>
      <c r="G25" s="6">
        <v>8</v>
      </c>
      <c r="H25" s="6">
        <v>8</v>
      </c>
      <c r="I25" s="22"/>
    </row>
    <row r="26" s="2" customFormat="1" ht="24" spans="1:9">
      <c r="A26" s="11"/>
      <c r="B26" s="14"/>
      <c r="C26" s="5"/>
      <c r="D26" s="23" t="s">
        <v>400</v>
      </c>
      <c r="E26" s="24" t="s">
        <v>204</v>
      </c>
      <c r="F26" s="24" t="s">
        <v>204</v>
      </c>
      <c r="G26" s="6">
        <v>8</v>
      </c>
      <c r="H26" s="6">
        <v>8</v>
      </c>
      <c r="I26" s="22"/>
    </row>
    <row r="27" s="2" customFormat="1" ht="12.75" spans="1:9">
      <c r="A27" s="11"/>
      <c r="B27" s="14"/>
      <c r="C27" s="5" t="s">
        <v>217</v>
      </c>
      <c r="D27" s="21" t="s">
        <v>201</v>
      </c>
      <c r="E27" s="21"/>
      <c r="F27" s="21"/>
      <c r="G27" s="6"/>
      <c r="H27" s="6"/>
      <c r="I27" s="21"/>
    </row>
    <row r="28" s="2" customFormat="1" ht="24" spans="1:9">
      <c r="A28" s="11"/>
      <c r="B28" s="14"/>
      <c r="C28" s="5" t="s">
        <v>218</v>
      </c>
      <c r="D28" s="21" t="s">
        <v>401</v>
      </c>
      <c r="E28" s="21" t="s">
        <v>402</v>
      </c>
      <c r="F28" s="21" t="s">
        <v>402</v>
      </c>
      <c r="G28" s="6">
        <v>7</v>
      </c>
      <c r="H28" s="6">
        <v>7</v>
      </c>
      <c r="I28" s="22"/>
    </row>
    <row r="29" s="2" customFormat="1" ht="24" spans="1:9">
      <c r="A29" s="11"/>
      <c r="B29" s="14"/>
      <c r="C29" s="6"/>
      <c r="D29" s="21" t="s">
        <v>403</v>
      </c>
      <c r="E29" s="21" t="s">
        <v>402</v>
      </c>
      <c r="F29" s="21" t="s">
        <v>402</v>
      </c>
      <c r="G29" s="6">
        <v>7</v>
      </c>
      <c r="H29" s="6">
        <v>7</v>
      </c>
      <c r="I29" s="22"/>
    </row>
    <row r="30" s="2" customFormat="1" ht="24" spans="1:9">
      <c r="A30" s="11"/>
      <c r="B30" s="10" t="s">
        <v>226</v>
      </c>
      <c r="C30" s="5" t="s">
        <v>227</v>
      </c>
      <c r="D30" s="8" t="s">
        <v>404</v>
      </c>
      <c r="E30" s="6" t="s">
        <v>405</v>
      </c>
      <c r="F30" s="19">
        <v>0.98</v>
      </c>
      <c r="G30" s="6">
        <v>10</v>
      </c>
      <c r="H30" s="6">
        <v>10</v>
      </c>
      <c r="I30" s="6"/>
    </row>
    <row r="31" s="2" customFormat="1" ht="20.1" customHeight="1" spans="1:9">
      <c r="A31" s="5" t="s">
        <v>235</v>
      </c>
      <c r="B31" s="6"/>
      <c r="C31" s="6"/>
      <c r="D31" s="6"/>
      <c r="E31" s="6"/>
      <c r="F31" s="6"/>
      <c r="G31" s="6">
        <v>100</v>
      </c>
      <c r="H31" s="6">
        <v>94.5</v>
      </c>
      <c r="I31" s="6"/>
    </row>
    <row r="32" s="2" customFormat="1" ht="19" customHeight="1" spans="1:9">
      <c r="A32" s="25" t="s">
        <v>349</v>
      </c>
      <c r="B32" s="25"/>
      <c r="C32" s="25"/>
      <c r="D32" s="25"/>
      <c r="E32" s="26"/>
      <c r="F32" s="26"/>
      <c r="G32" s="25"/>
      <c r="H32" s="25"/>
      <c r="I32" s="25"/>
    </row>
  </sheetData>
  <mergeCells count="26">
    <mergeCell ref="A1:B1"/>
    <mergeCell ref="A2:I2"/>
    <mergeCell ref="B3:I3"/>
    <mergeCell ref="B4:E4"/>
    <mergeCell ref="G4:I4"/>
    <mergeCell ref="B5:C5"/>
    <mergeCell ref="B6:C6"/>
    <mergeCell ref="B7:C7"/>
    <mergeCell ref="B8:C8"/>
    <mergeCell ref="B9:C9"/>
    <mergeCell ref="B10:E10"/>
    <mergeCell ref="F10:I10"/>
    <mergeCell ref="B11:E11"/>
    <mergeCell ref="F11:I11"/>
    <mergeCell ref="A31:F31"/>
    <mergeCell ref="A32:I32"/>
    <mergeCell ref="A5:A9"/>
    <mergeCell ref="A10:A11"/>
    <mergeCell ref="A12:A30"/>
    <mergeCell ref="B13:B23"/>
    <mergeCell ref="B24:B29"/>
    <mergeCell ref="C13:C16"/>
    <mergeCell ref="C17:C20"/>
    <mergeCell ref="C22:C23"/>
    <mergeCell ref="C25:C26"/>
    <mergeCell ref="C28:C29"/>
  </mergeCells>
  <pageMargins left="0.275" right="0.393055555555556" top="0.354166666666667" bottom="0.23611111111111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1"/>
  <sheetViews>
    <sheetView topLeftCell="A67" workbookViewId="0">
      <selection activeCell="A1" sqref="A1:I91"/>
    </sheetView>
  </sheetViews>
  <sheetFormatPr defaultColWidth="9" defaultRowHeight="13.5"/>
  <cols>
    <col min="1" max="1" width="7.63333333333333" customWidth="1"/>
    <col min="2" max="2" width="8.5" customWidth="1"/>
    <col min="3" max="3" width="9" customWidth="1"/>
    <col min="4" max="4" width="21.6333333333333" style="111" customWidth="1"/>
    <col min="5" max="5" width="10.775" style="111" customWidth="1"/>
    <col min="6" max="6" width="12.8916666666667" style="111" customWidth="1"/>
    <col min="7" max="7" width="9" style="111"/>
    <col min="8" max="8" width="9.63333333333333" style="111" customWidth="1"/>
  </cols>
  <sheetData>
    <row r="1" ht="20.25" spans="1:1">
      <c r="A1" s="112" t="s">
        <v>46</v>
      </c>
    </row>
    <row r="2" ht="27" spans="1:9">
      <c r="A2" s="31" t="s">
        <v>47</v>
      </c>
      <c r="B2" s="31"/>
      <c r="C2" s="31"/>
      <c r="D2" s="31"/>
      <c r="E2" s="31"/>
      <c r="F2" s="31"/>
      <c r="G2" s="31"/>
      <c r="H2" s="31"/>
      <c r="I2" s="31"/>
    </row>
    <row r="3" ht="27" customHeight="1" spans="1:9">
      <c r="A3" s="113" t="s">
        <v>48</v>
      </c>
      <c r="B3" s="113" t="s">
        <v>49</v>
      </c>
      <c r="C3" s="113"/>
      <c r="D3" s="113"/>
      <c r="E3" s="113"/>
      <c r="F3" s="113"/>
      <c r="G3" s="113"/>
      <c r="H3" s="113"/>
      <c r="I3" s="113"/>
    </row>
    <row r="4" ht="15" customHeight="1" spans="1:9">
      <c r="A4" s="113" t="s">
        <v>50</v>
      </c>
      <c r="B4" s="114"/>
      <c r="C4" s="114"/>
      <c r="D4" s="115" t="s">
        <v>51</v>
      </c>
      <c r="E4" s="115" t="s">
        <v>52</v>
      </c>
      <c r="F4" s="115" t="s">
        <v>53</v>
      </c>
      <c r="G4" s="115" t="s">
        <v>54</v>
      </c>
      <c r="H4" s="115" t="s">
        <v>55</v>
      </c>
      <c r="I4" s="115" t="s">
        <v>56</v>
      </c>
    </row>
    <row r="5" ht="15" customHeight="1" spans="1:15">
      <c r="A5" s="113"/>
      <c r="B5" s="116" t="s">
        <v>57</v>
      </c>
      <c r="C5" s="116"/>
      <c r="D5" s="117">
        <v>2286.32</v>
      </c>
      <c r="E5" s="118">
        <v>4072.07</v>
      </c>
      <c r="F5" s="118">
        <v>3763.31</v>
      </c>
      <c r="G5" s="117">
        <v>10</v>
      </c>
      <c r="H5" s="119">
        <f>F5/E5</f>
        <v>0.924176156107336</v>
      </c>
      <c r="I5" s="117">
        <v>9.3</v>
      </c>
      <c r="J5" s="144"/>
      <c r="O5" s="144"/>
    </row>
    <row r="6" ht="15" customHeight="1" spans="1:10">
      <c r="A6" s="113"/>
      <c r="B6" s="120" t="s">
        <v>58</v>
      </c>
      <c r="C6" s="120"/>
      <c r="D6" s="121"/>
      <c r="E6" s="121"/>
      <c r="F6" s="121" t="s">
        <v>59</v>
      </c>
      <c r="G6" s="121"/>
      <c r="H6" s="121"/>
      <c r="I6" s="120"/>
      <c r="J6" s="144"/>
    </row>
    <row r="7" ht="15" customHeight="1" spans="1:9">
      <c r="A7" s="113"/>
      <c r="B7" s="122" t="s">
        <v>60</v>
      </c>
      <c r="C7" s="122"/>
      <c r="D7" s="116"/>
      <c r="E7" s="116"/>
      <c r="F7" s="116" t="s">
        <v>61</v>
      </c>
      <c r="G7" s="116"/>
      <c r="H7" s="116"/>
      <c r="I7" s="122"/>
    </row>
    <row r="8" ht="15" customHeight="1" spans="1:9">
      <c r="A8" s="113"/>
      <c r="B8" s="123" t="s">
        <v>62</v>
      </c>
      <c r="C8" s="123"/>
      <c r="D8" s="116"/>
      <c r="E8" s="116"/>
      <c r="F8" s="116" t="s">
        <v>63</v>
      </c>
      <c r="G8" s="116"/>
      <c r="H8" s="116"/>
      <c r="I8" s="145"/>
    </row>
    <row r="9" ht="15" customHeight="1" spans="1:9">
      <c r="A9" s="113"/>
      <c r="B9" s="122" t="s">
        <v>64</v>
      </c>
      <c r="C9" s="122"/>
      <c r="D9" s="116"/>
      <c r="E9" s="116"/>
      <c r="F9" s="116"/>
      <c r="G9" s="116"/>
      <c r="H9" s="116"/>
      <c r="I9" s="122"/>
    </row>
    <row r="10" ht="15" customHeight="1" spans="1:9">
      <c r="A10" s="113"/>
      <c r="B10" s="124" t="s">
        <v>65</v>
      </c>
      <c r="C10" s="124"/>
      <c r="D10" s="116"/>
      <c r="E10" s="116"/>
      <c r="F10" s="116"/>
      <c r="G10" s="116"/>
      <c r="H10" s="116"/>
      <c r="I10" s="122"/>
    </row>
    <row r="11" ht="15" customHeight="1" spans="1:9">
      <c r="A11" s="113" t="s">
        <v>66</v>
      </c>
      <c r="B11" s="116" t="s">
        <v>67</v>
      </c>
      <c r="C11" s="116"/>
      <c r="D11" s="116"/>
      <c r="E11" s="116"/>
      <c r="F11" s="116" t="s">
        <v>68</v>
      </c>
      <c r="G11" s="116"/>
      <c r="H11" s="116"/>
      <c r="I11" s="116"/>
    </row>
    <row r="12" ht="212" customHeight="1" spans="1:9">
      <c r="A12" s="113"/>
      <c r="B12" s="125" t="s">
        <v>69</v>
      </c>
      <c r="C12" s="125"/>
      <c r="D12" s="126"/>
      <c r="E12" s="126"/>
      <c r="F12" s="116" t="s">
        <v>70</v>
      </c>
      <c r="G12" s="116"/>
      <c r="H12" s="116"/>
      <c r="I12" s="122"/>
    </row>
    <row r="13" ht="37.5" customHeight="1" spans="1:9">
      <c r="A13" s="113" t="s">
        <v>71</v>
      </c>
      <c r="B13" s="116" t="s">
        <v>72</v>
      </c>
      <c r="C13" s="116" t="s">
        <v>73</v>
      </c>
      <c r="D13" s="116" t="s">
        <v>74</v>
      </c>
      <c r="E13" s="116" t="s">
        <v>75</v>
      </c>
      <c r="F13" s="116" t="s">
        <v>76</v>
      </c>
      <c r="G13" s="116" t="s">
        <v>54</v>
      </c>
      <c r="H13" s="116" t="s">
        <v>56</v>
      </c>
      <c r="I13" s="116" t="s">
        <v>77</v>
      </c>
    </row>
    <row r="14" spans="1:9">
      <c r="A14" s="113"/>
      <c r="B14" s="113" t="s">
        <v>78</v>
      </c>
      <c r="C14" s="113" t="s">
        <v>79</v>
      </c>
      <c r="D14" s="127" t="s">
        <v>80</v>
      </c>
      <c r="E14" s="128" t="s">
        <v>81</v>
      </c>
      <c r="F14" s="128" t="s">
        <v>81</v>
      </c>
      <c r="G14" s="113">
        <v>1</v>
      </c>
      <c r="H14" s="113">
        <v>1</v>
      </c>
      <c r="I14" s="146"/>
    </row>
    <row r="15" spans="1:9">
      <c r="A15" s="113"/>
      <c r="B15" s="113"/>
      <c r="C15" s="113"/>
      <c r="D15" s="127" t="s">
        <v>82</v>
      </c>
      <c r="E15" s="129" t="s">
        <v>83</v>
      </c>
      <c r="F15" s="129" t="s">
        <v>83</v>
      </c>
      <c r="G15" s="113">
        <v>1</v>
      </c>
      <c r="H15" s="113">
        <v>1</v>
      </c>
      <c r="I15" s="146"/>
    </row>
    <row r="16" spans="1:9">
      <c r="A16" s="113"/>
      <c r="B16" s="113"/>
      <c r="C16" s="113"/>
      <c r="D16" s="51" t="s">
        <v>84</v>
      </c>
      <c r="E16" s="54" t="s">
        <v>85</v>
      </c>
      <c r="F16" s="54" t="s">
        <v>85</v>
      </c>
      <c r="G16" s="113">
        <v>1</v>
      </c>
      <c r="H16" s="113">
        <v>1</v>
      </c>
      <c r="I16" s="146"/>
    </row>
    <row r="17" spans="1:9">
      <c r="A17" s="113"/>
      <c r="B17" s="113"/>
      <c r="C17" s="113"/>
      <c r="D17" s="51" t="s">
        <v>86</v>
      </c>
      <c r="E17" s="54" t="s">
        <v>85</v>
      </c>
      <c r="F17" s="54" t="s">
        <v>85</v>
      </c>
      <c r="G17" s="113">
        <v>1</v>
      </c>
      <c r="H17" s="113">
        <v>1</v>
      </c>
      <c r="I17" s="146"/>
    </row>
    <row r="18" spans="1:9">
      <c r="A18" s="113"/>
      <c r="B18" s="113"/>
      <c r="C18" s="113"/>
      <c r="D18" s="44" t="s">
        <v>87</v>
      </c>
      <c r="E18" s="48" t="s">
        <v>88</v>
      </c>
      <c r="F18" s="48" t="s">
        <v>88</v>
      </c>
      <c r="G18" s="113">
        <v>1</v>
      </c>
      <c r="H18" s="113">
        <v>1</v>
      </c>
      <c r="I18" s="146"/>
    </row>
    <row r="19" spans="1:9">
      <c r="A19" s="113"/>
      <c r="B19" s="113"/>
      <c r="C19" s="113"/>
      <c r="D19" s="44" t="s">
        <v>89</v>
      </c>
      <c r="E19" s="48" t="s">
        <v>90</v>
      </c>
      <c r="F19" s="48" t="s">
        <v>90</v>
      </c>
      <c r="G19" s="113">
        <v>1</v>
      </c>
      <c r="H19" s="113">
        <v>1</v>
      </c>
      <c r="I19" s="146"/>
    </row>
    <row r="20" spans="1:9">
      <c r="A20" s="113"/>
      <c r="B20" s="113"/>
      <c r="C20" s="113"/>
      <c r="D20" s="44" t="s">
        <v>91</v>
      </c>
      <c r="E20" s="48" t="s">
        <v>92</v>
      </c>
      <c r="F20" s="48" t="s">
        <v>92</v>
      </c>
      <c r="G20" s="113">
        <v>1</v>
      </c>
      <c r="H20" s="113">
        <v>1</v>
      </c>
      <c r="I20" s="146"/>
    </row>
    <row r="21" spans="1:9">
      <c r="A21" s="113"/>
      <c r="B21" s="113"/>
      <c r="C21" s="113"/>
      <c r="D21" s="44" t="s">
        <v>93</v>
      </c>
      <c r="E21" s="48" t="s">
        <v>94</v>
      </c>
      <c r="F21" s="48" t="s">
        <v>94</v>
      </c>
      <c r="G21" s="113">
        <v>1</v>
      </c>
      <c r="H21" s="113">
        <v>1</v>
      </c>
      <c r="I21" s="146"/>
    </row>
    <row r="22" spans="1:9">
      <c r="A22" s="113"/>
      <c r="B22" s="113"/>
      <c r="C22" s="113"/>
      <c r="D22" s="44" t="s">
        <v>95</v>
      </c>
      <c r="E22" s="48" t="s">
        <v>96</v>
      </c>
      <c r="F22" s="48" t="s">
        <v>96</v>
      </c>
      <c r="G22" s="113">
        <v>1</v>
      </c>
      <c r="H22" s="113">
        <v>1</v>
      </c>
      <c r="I22" s="146"/>
    </row>
    <row r="23" spans="1:9">
      <c r="A23" s="113"/>
      <c r="B23" s="113"/>
      <c r="C23" s="113"/>
      <c r="D23" s="44" t="s">
        <v>97</v>
      </c>
      <c r="E23" s="48" t="s">
        <v>98</v>
      </c>
      <c r="F23" s="48" t="s">
        <v>98</v>
      </c>
      <c r="G23" s="113">
        <v>1</v>
      </c>
      <c r="H23" s="113">
        <v>1</v>
      </c>
      <c r="I23" s="146"/>
    </row>
    <row r="24" spans="1:9">
      <c r="A24" s="113"/>
      <c r="B24" s="113"/>
      <c r="C24" s="113"/>
      <c r="D24" s="44" t="s">
        <v>99</v>
      </c>
      <c r="E24" s="48" t="s">
        <v>100</v>
      </c>
      <c r="F24" s="48" t="s">
        <v>100</v>
      </c>
      <c r="G24" s="113">
        <v>1</v>
      </c>
      <c r="H24" s="113">
        <v>1</v>
      </c>
      <c r="I24" s="146"/>
    </row>
    <row r="25" spans="1:9">
      <c r="A25" s="113"/>
      <c r="B25" s="113"/>
      <c r="C25" s="113"/>
      <c r="D25" s="44" t="s">
        <v>101</v>
      </c>
      <c r="E25" s="48" t="s">
        <v>90</v>
      </c>
      <c r="F25" s="48" t="s">
        <v>90</v>
      </c>
      <c r="G25" s="113">
        <v>1</v>
      </c>
      <c r="H25" s="113">
        <v>1</v>
      </c>
      <c r="I25" s="146"/>
    </row>
    <row r="26" spans="1:9">
      <c r="A26" s="113"/>
      <c r="B26" s="113"/>
      <c r="C26" s="113"/>
      <c r="D26" s="44" t="s">
        <v>102</v>
      </c>
      <c r="E26" s="44" t="s">
        <v>103</v>
      </c>
      <c r="F26" s="44" t="s">
        <v>103</v>
      </c>
      <c r="G26" s="113">
        <v>1</v>
      </c>
      <c r="H26" s="113">
        <v>1</v>
      </c>
      <c r="I26" s="146"/>
    </row>
    <row r="27" spans="1:9">
      <c r="A27" s="113"/>
      <c r="B27" s="113"/>
      <c r="C27" s="113"/>
      <c r="D27" s="44" t="s">
        <v>104</v>
      </c>
      <c r="E27" s="44" t="s">
        <v>105</v>
      </c>
      <c r="F27" s="44" t="s">
        <v>105</v>
      </c>
      <c r="G27" s="113">
        <v>1</v>
      </c>
      <c r="H27" s="113">
        <v>1</v>
      </c>
      <c r="I27" s="146"/>
    </row>
    <row r="28" spans="1:9">
      <c r="A28" s="113"/>
      <c r="B28" s="113"/>
      <c r="C28" s="113"/>
      <c r="D28" s="115" t="s">
        <v>106</v>
      </c>
      <c r="E28" s="115" t="s">
        <v>107</v>
      </c>
      <c r="F28" s="130" t="s">
        <v>108</v>
      </c>
      <c r="G28" s="113">
        <v>1</v>
      </c>
      <c r="H28" s="113">
        <v>1</v>
      </c>
      <c r="I28" s="146"/>
    </row>
    <row r="29" spans="1:9">
      <c r="A29" s="113"/>
      <c r="B29" s="113"/>
      <c r="C29" s="113"/>
      <c r="D29" s="115" t="s">
        <v>109</v>
      </c>
      <c r="E29" s="115" t="s">
        <v>110</v>
      </c>
      <c r="F29" s="44" t="s">
        <v>111</v>
      </c>
      <c r="G29" s="113">
        <v>1</v>
      </c>
      <c r="H29" s="113">
        <v>1</v>
      </c>
      <c r="I29" s="146"/>
    </row>
    <row r="30" spans="1:9">
      <c r="A30" s="113"/>
      <c r="B30" s="113"/>
      <c r="C30" s="113"/>
      <c r="D30" s="115" t="s">
        <v>112</v>
      </c>
      <c r="E30" s="115" t="s">
        <v>113</v>
      </c>
      <c r="F30" s="44" t="s">
        <v>114</v>
      </c>
      <c r="G30" s="113">
        <v>1</v>
      </c>
      <c r="H30" s="113">
        <v>1</v>
      </c>
      <c r="I30" s="146"/>
    </row>
    <row r="31" spans="1:9">
      <c r="A31" s="113"/>
      <c r="B31" s="113"/>
      <c r="C31" s="113"/>
      <c r="D31" s="115" t="s">
        <v>115</v>
      </c>
      <c r="E31" s="115" t="s">
        <v>116</v>
      </c>
      <c r="F31" s="44" t="s">
        <v>117</v>
      </c>
      <c r="G31" s="113">
        <v>1</v>
      </c>
      <c r="H31" s="113">
        <v>1</v>
      </c>
      <c r="I31" s="146"/>
    </row>
    <row r="32" ht="24" spans="1:9">
      <c r="A32" s="113"/>
      <c r="B32" s="113"/>
      <c r="C32" s="113"/>
      <c r="D32" s="115" t="s">
        <v>118</v>
      </c>
      <c r="E32" s="115" t="s">
        <v>119</v>
      </c>
      <c r="F32" s="131" t="s">
        <v>120</v>
      </c>
      <c r="G32" s="113">
        <v>0.5</v>
      </c>
      <c r="H32" s="113">
        <v>0.5</v>
      </c>
      <c r="I32" s="146"/>
    </row>
    <row r="33" spans="1:9">
      <c r="A33" s="113"/>
      <c r="B33" s="113"/>
      <c r="C33" s="113"/>
      <c r="D33" s="115" t="s">
        <v>121</v>
      </c>
      <c r="E33" s="115" t="s">
        <v>122</v>
      </c>
      <c r="F33" s="132" t="s">
        <v>123</v>
      </c>
      <c r="G33" s="113">
        <v>0.5</v>
      </c>
      <c r="H33" s="113">
        <v>0.5</v>
      </c>
      <c r="I33" s="146"/>
    </row>
    <row r="34" spans="1:9">
      <c r="A34" s="113"/>
      <c r="B34" s="113"/>
      <c r="C34" s="113"/>
      <c r="D34" s="115" t="s">
        <v>124</v>
      </c>
      <c r="E34" s="100" t="s">
        <v>125</v>
      </c>
      <c r="F34" s="100" t="s">
        <v>126</v>
      </c>
      <c r="G34" s="113">
        <v>0.5</v>
      </c>
      <c r="H34" s="113">
        <v>0.5</v>
      </c>
      <c r="I34" s="146"/>
    </row>
    <row r="35" spans="1:9">
      <c r="A35" s="113"/>
      <c r="B35" s="113"/>
      <c r="C35" s="113"/>
      <c r="D35" s="115" t="s">
        <v>127</v>
      </c>
      <c r="E35" s="100" t="s">
        <v>120</v>
      </c>
      <c r="F35" s="100" t="s">
        <v>120</v>
      </c>
      <c r="G35" s="113">
        <v>0.5</v>
      </c>
      <c r="H35" s="113">
        <v>0.5</v>
      </c>
      <c r="I35" s="146"/>
    </row>
    <row r="36" ht="24" spans="1:9">
      <c r="A36" s="113"/>
      <c r="B36" s="113"/>
      <c r="C36" s="113"/>
      <c r="D36" s="115" t="s">
        <v>128</v>
      </c>
      <c r="E36" s="100" t="s">
        <v>120</v>
      </c>
      <c r="F36" s="100" t="s">
        <v>129</v>
      </c>
      <c r="G36" s="113">
        <v>0.5</v>
      </c>
      <c r="H36" s="113">
        <v>0.5</v>
      </c>
      <c r="I36" s="146"/>
    </row>
    <row r="37" ht="24" spans="1:9">
      <c r="A37" s="113"/>
      <c r="B37" s="113"/>
      <c r="C37" s="113"/>
      <c r="D37" s="115" t="s">
        <v>130</v>
      </c>
      <c r="E37" s="100" t="s">
        <v>120</v>
      </c>
      <c r="F37" s="100" t="s">
        <v>120</v>
      </c>
      <c r="G37" s="113">
        <v>0.5</v>
      </c>
      <c r="H37" s="113">
        <v>0.5</v>
      </c>
      <c r="I37" s="146"/>
    </row>
    <row r="38" spans="1:9">
      <c r="A38" s="113"/>
      <c r="B38" s="113"/>
      <c r="C38" s="113"/>
      <c r="D38" s="113" t="s">
        <v>131</v>
      </c>
      <c r="E38" s="51" t="s">
        <v>132</v>
      </c>
      <c r="F38" s="48" t="s">
        <v>133</v>
      </c>
      <c r="G38" s="113">
        <v>1</v>
      </c>
      <c r="H38" s="113">
        <v>1</v>
      </c>
      <c r="I38" s="146"/>
    </row>
    <row r="39" spans="1:9">
      <c r="A39" s="113"/>
      <c r="B39" s="113"/>
      <c r="C39" s="113"/>
      <c r="D39" s="113" t="s">
        <v>134</v>
      </c>
      <c r="E39" s="113" t="s">
        <v>135</v>
      </c>
      <c r="F39" s="48" t="s">
        <v>136</v>
      </c>
      <c r="G39" s="113">
        <v>1</v>
      </c>
      <c r="H39" s="113">
        <v>1</v>
      </c>
      <c r="I39" s="146"/>
    </row>
    <row r="40" spans="1:9">
      <c r="A40" s="113"/>
      <c r="B40" s="113"/>
      <c r="C40" s="113"/>
      <c r="D40" s="133" t="s">
        <v>137</v>
      </c>
      <c r="E40" s="134" t="s">
        <v>138</v>
      </c>
      <c r="F40" s="135" t="s">
        <v>139</v>
      </c>
      <c r="G40" s="136">
        <v>0.5</v>
      </c>
      <c r="H40" s="136">
        <v>0.5</v>
      </c>
      <c r="I40" s="146"/>
    </row>
    <row r="41" spans="1:9">
      <c r="A41" s="113"/>
      <c r="B41" s="113"/>
      <c r="C41" s="113"/>
      <c r="D41" s="133" t="s">
        <v>140</v>
      </c>
      <c r="E41" s="134" t="s">
        <v>141</v>
      </c>
      <c r="F41" s="135" t="s">
        <v>142</v>
      </c>
      <c r="G41" s="136">
        <v>0.5</v>
      </c>
      <c r="H41" s="136">
        <v>0.5</v>
      </c>
      <c r="I41" s="146"/>
    </row>
    <row r="42" ht="24" spans="1:9">
      <c r="A42" s="113"/>
      <c r="B42" s="113"/>
      <c r="C42" s="113"/>
      <c r="D42" s="44" t="s">
        <v>143</v>
      </c>
      <c r="E42" s="48" t="s">
        <v>144</v>
      </c>
      <c r="F42" s="48" t="s">
        <v>145</v>
      </c>
      <c r="G42" s="113">
        <v>0.5</v>
      </c>
      <c r="H42" s="113">
        <v>0.5</v>
      </c>
      <c r="I42" s="146"/>
    </row>
    <row r="43" spans="1:9">
      <c r="A43" s="113"/>
      <c r="B43" s="113"/>
      <c r="C43" s="113"/>
      <c r="D43" s="115" t="s">
        <v>146</v>
      </c>
      <c r="E43" s="48" t="s">
        <v>147</v>
      </c>
      <c r="F43" s="48" t="s">
        <v>148</v>
      </c>
      <c r="G43" s="113">
        <v>0.5</v>
      </c>
      <c r="H43" s="113">
        <v>0.5</v>
      </c>
      <c r="I43" s="146"/>
    </row>
    <row r="44" spans="1:9">
      <c r="A44" s="113"/>
      <c r="B44" s="113"/>
      <c r="C44" s="113"/>
      <c r="D44" s="115" t="s">
        <v>149</v>
      </c>
      <c r="E44" s="48" t="s">
        <v>150</v>
      </c>
      <c r="F44" s="48" t="s">
        <v>151</v>
      </c>
      <c r="G44" s="113">
        <v>0.5</v>
      </c>
      <c r="H44" s="113">
        <v>0.5</v>
      </c>
      <c r="I44" s="146"/>
    </row>
    <row r="45" ht="15" customHeight="1" spans="1:16">
      <c r="A45" s="113"/>
      <c r="B45" s="113"/>
      <c r="C45" s="113"/>
      <c r="D45" s="51" t="s">
        <v>152</v>
      </c>
      <c r="E45" s="48" t="s">
        <v>153</v>
      </c>
      <c r="F45" s="48" t="s">
        <v>154</v>
      </c>
      <c r="G45" s="113">
        <v>0.5</v>
      </c>
      <c r="H45" s="113">
        <v>0.5</v>
      </c>
      <c r="I45" s="146"/>
      <c r="L45" s="147"/>
      <c r="M45" s="147"/>
      <c r="N45" s="147"/>
      <c r="O45" s="147"/>
      <c r="P45" s="147"/>
    </row>
    <row r="46" ht="24" customHeight="1" spans="1:16">
      <c r="A46" s="113"/>
      <c r="B46" s="113"/>
      <c r="C46" s="137" t="s">
        <v>155</v>
      </c>
      <c r="D46" s="51" t="s">
        <v>156</v>
      </c>
      <c r="E46" s="113" t="s">
        <v>157</v>
      </c>
      <c r="F46" s="113" t="s">
        <v>157</v>
      </c>
      <c r="G46" s="113">
        <v>1</v>
      </c>
      <c r="H46" s="113">
        <v>1</v>
      </c>
      <c r="I46" s="146"/>
      <c r="L46" s="147"/>
      <c r="M46" s="147"/>
      <c r="N46" s="147"/>
      <c r="O46" s="147"/>
      <c r="P46" s="147"/>
    </row>
    <row r="47" ht="24" customHeight="1" spans="1:16">
      <c r="A47" s="113"/>
      <c r="B47" s="113"/>
      <c r="C47" s="138"/>
      <c r="D47" s="51" t="s">
        <v>158</v>
      </c>
      <c r="E47" s="113" t="s">
        <v>157</v>
      </c>
      <c r="F47" s="113" t="s">
        <v>157</v>
      </c>
      <c r="G47" s="113">
        <v>1</v>
      </c>
      <c r="H47" s="113">
        <v>1</v>
      </c>
      <c r="I47" s="146"/>
      <c r="L47" s="147"/>
      <c r="M47" s="147"/>
      <c r="N47" s="147"/>
      <c r="O47" s="147"/>
      <c r="P47" s="147"/>
    </row>
    <row r="48" ht="15" customHeight="1" spans="1:16">
      <c r="A48" s="113"/>
      <c r="B48" s="113"/>
      <c r="C48" s="138"/>
      <c r="D48" s="51" t="s">
        <v>159</v>
      </c>
      <c r="E48" s="54" t="s">
        <v>160</v>
      </c>
      <c r="F48" s="54" t="s">
        <v>160</v>
      </c>
      <c r="G48" s="113">
        <v>1</v>
      </c>
      <c r="H48" s="113">
        <v>1</v>
      </c>
      <c r="I48" s="146"/>
      <c r="L48" s="147"/>
      <c r="M48" s="147"/>
      <c r="N48" s="147"/>
      <c r="O48" s="147"/>
      <c r="P48" s="147"/>
    </row>
    <row r="49" ht="15" customHeight="1" spans="1:16">
      <c r="A49" s="113"/>
      <c r="B49" s="113"/>
      <c r="C49" s="138"/>
      <c r="D49" s="51" t="s">
        <v>161</v>
      </c>
      <c r="E49" s="54" t="s">
        <v>160</v>
      </c>
      <c r="F49" s="54" t="s">
        <v>160</v>
      </c>
      <c r="G49" s="113">
        <v>1</v>
      </c>
      <c r="H49" s="113">
        <v>1</v>
      </c>
      <c r="I49" s="146"/>
      <c r="L49" s="147"/>
      <c r="M49" s="147"/>
      <c r="N49" s="147"/>
      <c r="O49" s="147"/>
      <c r="P49" s="147"/>
    </row>
    <row r="50" ht="15" customHeight="1" spans="1:16">
      <c r="A50" s="113"/>
      <c r="B50" s="113"/>
      <c r="C50" s="138"/>
      <c r="D50" s="51" t="s">
        <v>162</v>
      </c>
      <c r="E50" s="139">
        <v>1</v>
      </c>
      <c r="F50" s="139">
        <v>1</v>
      </c>
      <c r="G50" s="113">
        <v>1</v>
      </c>
      <c r="H50" s="113">
        <v>1</v>
      </c>
      <c r="I50" s="146"/>
      <c r="L50" s="147"/>
      <c r="M50" s="147"/>
      <c r="N50" s="147"/>
      <c r="O50" s="147"/>
      <c r="P50" s="147"/>
    </row>
    <row r="51" ht="15" customHeight="1" spans="1:16">
      <c r="A51" s="113"/>
      <c r="B51" s="113"/>
      <c r="C51" s="138"/>
      <c r="D51" s="140" t="s">
        <v>163</v>
      </c>
      <c r="E51" s="115" t="s">
        <v>164</v>
      </c>
      <c r="F51" s="141">
        <v>0.95</v>
      </c>
      <c r="G51" s="113">
        <v>1</v>
      </c>
      <c r="H51" s="113">
        <v>1</v>
      </c>
      <c r="I51" s="146"/>
      <c r="L51" s="147"/>
      <c r="M51" s="147"/>
      <c r="N51" s="147"/>
      <c r="O51" s="147"/>
      <c r="P51" s="147"/>
    </row>
    <row r="52" ht="15" customHeight="1" spans="1:16">
      <c r="A52" s="113"/>
      <c r="B52" s="113"/>
      <c r="C52" s="138"/>
      <c r="D52" s="5" t="s">
        <v>165</v>
      </c>
      <c r="E52" s="115" t="s">
        <v>166</v>
      </c>
      <c r="F52" s="141">
        <v>0.9951</v>
      </c>
      <c r="G52" s="113">
        <v>1</v>
      </c>
      <c r="H52" s="113">
        <v>1</v>
      </c>
      <c r="I52" s="146"/>
      <c r="J52" s="144"/>
      <c r="L52" s="147"/>
      <c r="M52" s="147"/>
      <c r="N52" s="147"/>
      <c r="O52" s="147"/>
      <c r="P52" s="147"/>
    </row>
    <row r="53" ht="15" customHeight="1" spans="1:16">
      <c r="A53" s="113"/>
      <c r="B53" s="113"/>
      <c r="C53" s="138"/>
      <c r="D53" s="5" t="s">
        <v>167</v>
      </c>
      <c r="E53" s="142">
        <v>1</v>
      </c>
      <c r="F53" s="141">
        <v>1</v>
      </c>
      <c r="G53" s="113">
        <v>1</v>
      </c>
      <c r="H53" s="113">
        <v>1</v>
      </c>
      <c r="I53" s="146"/>
      <c r="L53" s="147"/>
      <c r="M53" s="147"/>
      <c r="N53" s="147"/>
      <c r="O53" s="147"/>
      <c r="P53" s="147"/>
    </row>
    <row r="54" ht="15" customHeight="1" spans="1:16">
      <c r="A54" s="113"/>
      <c r="B54" s="113"/>
      <c r="C54" s="138"/>
      <c r="D54" s="44" t="s">
        <v>168</v>
      </c>
      <c r="E54" s="115" t="s">
        <v>169</v>
      </c>
      <c r="F54" s="141">
        <v>1</v>
      </c>
      <c r="G54" s="113">
        <v>1</v>
      </c>
      <c r="H54" s="113">
        <v>1</v>
      </c>
      <c r="I54" s="146"/>
      <c r="L54" s="147"/>
      <c r="M54" s="147"/>
      <c r="N54" s="147"/>
      <c r="O54" s="147"/>
      <c r="P54" s="147"/>
    </row>
    <row r="55" ht="15" customHeight="1" spans="1:16">
      <c r="A55" s="113"/>
      <c r="B55" s="113"/>
      <c r="C55" s="138"/>
      <c r="D55" s="133" t="s">
        <v>170</v>
      </c>
      <c r="E55" s="134">
        <v>1</v>
      </c>
      <c r="F55" s="143">
        <v>1</v>
      </c>
      <c r="G55" s="113">
        <v>1</v>
      </c>
      <c r="H55" s="113">
        <v>1</v>
      </c>
      <c r="I55" s="146"/>
      <c r="L55" s="147"/>
      <c r="M55" s="147"/>
      <c r="N55" s="147"/>
      <c r="O55" s="147"/>
      <c r="P55" s="147"/>
    </row>
    <row r="56" ht="15" customHeight="1" spans="1:16">
      <c r="A56" s="113"/>
      <c r="B56" s="113"/>
      <c r="C56" s="138"/>
      <c r="D56" s="23" t="s">
        <v>171</v>
      </c>
      <c r="E56" s="134">
        <v>1</v>
      </c>
      <c r="F56" s="143">
        <v>1</v>
      </c>
      <c r="G56" s="113">
        <v>1</v>
      </c>
      <c r="H56" s="113">
        <v>1</v>
      </c>
      <c r="I56" s="146"/>
      <c r="L56" s="147"/>
      <c r="M56" s="147"/>
      <c r="N56" s="147"/>
      <c r="O56" s="147"/>
      <c r="P56" s="147"/>
    </row>
    <row r="57" ht="22" customHeight="1" spans="1:16">
      <c r="A57" s="113"/>
      <c r="B57" s="113"/>
      <c r="C57" s="113" t="s">
        <v>172</v>
      </c>
      <c r="D57" s="51" t="s">
        <v>173</v>
      </c>
      <c r="E57" s="113" t="s">
        <v>174</v>
      </c>
      <c r="F57" s="113" t="s">
        <v>174</v>
      </c>
      <c r="G57" s="113">
        <v>1</v>
      </c>
      <c r="H57" s="113">
        <v>1</v>
      </c>
      <c r="I57" s="146"/>
      <c r="L57" s="147"/>
      <c r="M57" s="147"/>
      <c r="N57" s="147"/>
      <c r="O57" s="147"/>
      <c r="P57" s="147"/>
    </row>
    <row r="58" ht="15" customHeight="1" spans="1:16">
      <c r="A58" s="113"/>
      <c r="B58" s="113"/>
      <c r="C58" s="113"/>
      <c r="D58" s="51" t="s">
        <v>175</v>
      </c>
      <c r="E58" s="113" t="s">
        <v>174</v>
      </c>
      <c r="F58" s="113" t="s">
        <v>174</v>
      </c>
      <c r="G58" s="113">
        <v>1</v>
      </c>
      <c r="H58" s="113">
        <v>1</v>
      </c>
      <c r="I58" s="146"/>
      <c r="L58" s="147"/>
      <c r="M58" s="147"/>
      <c r="N58" s="147"/>
      <c r="O58" s="147"/>
      <c r="P58" s="147"/>
    </row>
    <row r="59" ht="15" customHeight="1" spans="1:16">
      <c r="A59" s="113"/>
      <c r="B59" s="113"/>
      <c r="C59" s="113"/>
      <c r="D59" s="51" t="s">
        <v>176</v>
      </c>
      <c r="E59" s="113" t="s">
        <v>174</v>
      </c>
      <c r="F59" s="113" t="s">
        <v>174</v>
      </c>
      <c r="G59" s="113">
        <v>1</v>
      </c>
      <c r="H59" s="113">
        <v>1</v>
      </c>
      <c r="I59" s="146"/>
      <c r="L59" s="147"/>
      <c r="M59" s="147"/>
      <c r="N59" s="147"/>
      <c r="O59" s="147"/>
      <c r="P59" s="147"/>
    </row>
    <row r="60" ht="15" customHeight="1" spans="1:16">
      <c r="A60" s="113"/>
      <c r="B60" s="113"/>
      <c r="C60" s="113"/>
      <c r="D60" s="51" t="s">
        <v>177</v>
      </c>
      <c r="E60" s="113" t="s">
        <v>178</v>
      </c>
      <c r="F60" s="113" t="s">
        <v>179</v>
      </c>
      <c r="G60" s="113">
        <v>1</v>
      </c>
      <c r="H60" s="113">
        <v>1</v>
      </c>
      <c r="I60" s="146"/>
      <c r="L60" s="147"/>
      <c r="M60" s="147"/>
      <c r="N60" s="147"/>
      <c r="O60" s="147"/>
      <c r="P60" s="147"/>
    </row>
    <row r="61" ht="15" customHeight="1" spans="1:16">
      <c r="A61" s="113"/>
      <c r="B61" s="113"/>
      <c r="C61" s="113"/>
      <c r="D61" s="51" t="s">
        <v>180</v>
      </c>
      <c r="E61" s="134">
        <v>1</v>
      </c>
      <c r="F61" s="134">
        <v>1</v>
      </c>
      <c r="G61" s="113">
        <v>1</v>
      </c>
      <c r="H61" s="113">
        <v>1</v>
      </c>
      <c r="I61" s="146"/>
      <c r="L61" s="147"/>
      <c r="M61" s="147"/>
      <c r="N61" s="147"/>
      <c r="O61" s="147"/>
      <c r="P61" s="147"/>
    </row>
    <row r="62" ht="27" customHeight="1" spans="1:16">
      <c r="A62" s="113"/>
      <c r="B62" s="113"/>
      <c r="C62" s="113"/>
      <c r="D62" s="51" t="s">
        <v>181</v>
      </c>
      <c r="E62" s="134">
        <v>1</v>
      </c>
      <c r="F62" s="134">
        <v>1</v>
      </c>
      <c r="G62" s="113">
        <v>0.5</v>
      </c>
      <c r="H62" s="113">
        <v>0.5</v>
      </c>
      <c r="I62" s="146"/>
      <c r="L62" s="147"/>
      <c r="M62" s="147"/>
      <c r="N62" s="147"/>
      <c r="O62" s="147"/>
      <c r="P62" s="147"/>
    </row>
    <row r="63" ht="27" customHeight="1" spans="1:16">
      <c r="A63" s="113"/>
      <c r="B63" s="113"/>
      <c r="C63" s="113"/>
      <c r="D63" s="51" t="s">
        <v>182</v>
      </c>
      <c r="E63" s="134">
        <v>1</v>
      </c>
      <c r="F63" s="134">
        <v>1</v>
      </c>
      <c r="G63" s="113">
        <v>0.5</v>
      </c>
      <c r="H63" s="113">
        <v>0.5</v>
      </c>
      <c r="I63" s="146"/>
      <c r="L63" s="147"/>
      <c r="M63" s="147"/>
      <c r="N63" s="147"/>
      <c r="O63" s="147"/>
      <c r="P63" s="147"/>
    </row>
    <row r="64" ht="26" customHeight="1" spans="1:16">
      <c r="A64" s="113"/>
      <c r="B64" s="113"/>
      <c r="C64" s="113"/>
      <c r="D64" s="51" t="s">
        <v>183</v>
      </c>
      <c r="E64" s="134">
        <v>1</v>
      </c>
      <c r="F64" s="134">
        <v>1</v>
      </c>
      <c r="G64" s="113">
        <v>1</v>
      </c>
      <c r="H64" s="113">
        <v>1</v>
      </c>
      <c r="I64" s="146"/>
      <c r="L64" s="147"/>
      <c r="M64" s="147"/>
      <c r="N64" s="147"/>
      <c r="O64" s="147"/>
      <c r="P64" s="147"/>
    </row>
    <row r="65" ht="15" customHeight="1" spans="1:16">
      <c r="A65" s="113"/>
      <c r="B65" s="113"/>
      <c r="C65" s="113"/>
      <c r="D65" s="23" t="s">
        <v>184</v>
      </c>
      <c r="E65" s="113" t="s">
        <v>174</v>
      </c>
      <c r="F65" s="113" t="s">
        <v>174</v>
      </c>
      <c r="G65" s="113">
        <v>1</v>
      </c>
      <c r="H65" s="113">
        <v>1</v>
      </c>
      <c r="I65" s="146"/>
      <c r="L65" s="147"/>
      <c r="M65" s="147"/>
      <c r="N65" s="147"/>
      <c r="O65" s="147"/>
      <c r="P65" s="147"/>
    </row>
    <row r="66" ht="15" customHeight="1" spans="1:16">
      <c r="A66" s="113"/>
      <c r="B66" s="113"/>
      <c r="C66" s="113"/>
      <c r="D66" s="23" t="s">
        <v>185</v>
      </c>
      <c r="E66" s="113" t="s">
        <v>174</v>
      </c>
      <c r="F66" s="113" t="s">
        <v>174</v>
      </c>
      <c r="G66" s="113">
        <v>1</v>
      </c>
      <c r="H66" s="113">
        <v>1</v>
      </c>
      <c r="I66" s="146"/>
      <c r="L66" s="147"/>
      <c r="M66" s="147"/>
      <c r="N66" s="147"/>
      <c r="O66" s="147"/>
      <c r="P66" s="147"/>
    </row>
    <row r="67" ht="15" customHeight="1" spans="1:16">
      <c r="A67" s="113"/>
      <c r="B67" s="113"/>
      <c r="C67" s="113" t="s">
        <v>186</v>
      </c>
      <c r="D67" s="51" t="s">
        <v>187</v>
      </c>
      <c r="E67" s="113" t="s">
        <v>188</v>
      </c>
      <c r="F67" s="113" t="s">
        <v>189</v>
      </c>
      <c r="G67" s="113">
        <v>1</v>
      </c>
      <c r="H67" s="113">
        <v>1</v>
      </c>
      <c r="I67" s="146"/>
      <c r="L67" s="147"/>
      <c r="M67" s="147"/>
      <c r="N67" s="147"/>
      <c r="O67" s="147"/>
      <c r="P67" s="147"/>
    </row>
    <row r="68" ht="15" customHeight="1" spans="1:16">
      <c r="A68" s="113"/>
      <c r="B68" s="113"/>
      <c r="C68" s="113"/>
      <c r="D68" s="51" t="s">
        <v>190</v>
      </c>
      <c r="E68" s="113" t="s">
        <v>191</v>
      </c>
      <c r="F68" s="113" t="s">
        <v>192</v>
      </c>
      <c r="G68" s="113">
        <v>1</v>
      </c>
      <c r="H68" s="113">
        <v>1</v>
      </c>
      <c r="I68" s="146"/>
      <c r="L68" s="147"/>
      <c r="M68" s="147"/>
      <c r="N68" s="147"/>
      <c r="O68" s="147"/>
      <c r="P68" s="147"/>
    </row>
    <row r="69" ht="15" customHeight="1" spans="1:16">
      <c r="A69" s="113"/>
      <c r="B69" s="113"/>
      <c r="C69" s="113"/>
      <c r="D69" s="51" t="s">
        <v>193</v>
      </c>
      <c r="E69" s="113" t="s">
        <v>194</v>
      </c>
      <c r="F69" s="113" t="s">
        <v>195</v>
      </c>
      <c r="G69" s="113">
        <v>1</v>
      </c>
      <c r="H69" s="113">
        <v>1</v>
      </c>
      <c r="I69" s="146"/>
      <c r="L69" s="147"/>
      <c r="M69" s="147"/>
      <c r="N69" s="147"/>
      <c r="O69" s="147"/>
      <c r="P69" s="147"/>
    </row>
    <row r="70" ht="15" customHeight="1" spans="1:16">
      <c r="A70" s="113"/>
      <c r="B70" s="113"/>
      <c r="C70" s="113"/>
      <c r="D70" s="51" t="s">
        <v>196</v>
      </c>
      <c r="E70" s="113" t="s">
        <v>197</v>
      </c>
      <c r="F70" s="113" t="s">
        <v>198</v>
      </c>
      <c r="G70" s="113">
        <v>1</v>
      </c>
      <c r="H70" s="113">
        <v>1</v>
      </c>
      <c r="I70" s="146"/>
      <c r="L70" s="147"/>
      <c r="M70" s="147"/>
      <c r="N70" s="147"/>
      <c r="O70" s="147"/>
      <c r="P70" s="147"/>
    </row>
    <row r="71" ht="24" customHeight="1" spans="1:16">
      <c r="A71" s="113"/>
      <c r="B71" s="113" t="s">
        <v>199</v>
      </c>
      <c r="C71" s="113" t="s">
        <v>200</v>
      </c>
      <c r="D71" s="51" t="s">
        <v>201</v>
      </c>
      <c r="E71" s="113"/>
      <c r="F71" s="113"/>
      <c r="G71" s="113"/>
      <c r="H71" s="113"/>
      <c r="I71" s="146"/>
      <c r="L71" s="147"/>
      <c r="M71" s="147"/>
      <c r="N71" s="147"/>
      <c r="O71" s="147"/>
      <c r="P71" s="147"/>
    </row>
    <row r="72" ht="15" customHeight="1" spans="1:16">
      <c r="A72" s="113"/>
      <c r="B72" s="113"/>
      <c r="C72" s="113" t="s">
        <v>202</v>
      </c>
      <c r="D72" s="23" t="s">
        <v>203</v>
      </c>
      <c r="E72" s="148" t="s">
        <v>204</v>
      </c>
      <c r="F72" s="148" t="s">
        <v>204</v>
      </c>
      <c r="G72" s="113">
        <v>4</v>
      </c>
      <c r="H72" s="113">
        <v>4</v>
      </c>
      <c r="I72" s="146"/>
      <c r="L72" s="147"/>
      <c r="M72" s="147"/>
      <c r="N72" s="147"/>
      <c r="O72" s="147"/>
      <c r="P72" s="147"/>
    </row>
    <row r="73" ht="15" customHeight="1" spans="1:16">
      <c r="A73" s="113"/>
      <c r="B73" s="113"/>
      <c r="C73" s="113"/>
      <c r="D73" s="23" t="s">
        <v>205</v>
      </c>
      <c r="E73" s="148" t="s">
        <v>206</v>
      </c>
      <c r="F73" s="148" t="s">
        <v>206</v>
      </c>
      <c r="G73" s="113">
        <v>2</v>
      </c>
      <c r="H73" s="113">
        <v>2</v>
      </c>
      <c r="I73" s="146"/>
      <c r="L73" s="147"/>
      <c r="M73" s="147"/>
      <c r="N73" s="147"/>
      <c r="O73" s="147"/>
      <c r="P73" s="147"/>
    </row>
    <row r="74" ht="15" customHeight="1" spans="1:16">
      <c r="A74" s="113"/>
      <c r="B74" s="113"/>
      <c r="C74" s="113"/>
      <c r="D74" s="23" t="s">
        <v>207</v>
      </c>
      <c r="E74" s="148" t="s">
        <v>204</v>
      </c>
      <c r="F74" s="148" t="s">
        <v>204</v>
      </c>
      <c r="G74" s="113">
        <v>2</v>
      </c>
      <c r="H74" s="113">
        <v>2</v>
      </c>
      <c r="I74" s="146"/>
      <c r="L74" s="147"/>
      <c r="M74" s="147"/>
      <c r="N74" s="147"/>
      <c r="O74" s="147"/>
      <c r="P74" s="147"/>
    </row>
    <row r="75" ht="25" customHeight="1" spans="1:16">
      <c r="A75" s="113"/>
      <c r="B75" s="113"/>
      <c r="C75" s="113"/>
      <c r="D75" s="23" t="s">
        <v>208</v>
      </c>
      <c r="E75" s="148" t="s">
        <v>209</v>
      </c>
      <c r="F75" s="148" t="s">
        <v>209</v>
      </c>
      <c r="G75" s="113">
        <v>2</v>
      </c>
      <c r="H75" s="113">
        <v>2</v>
      </c>
      <c r="I75" s="146"/>
      <c r="L75" s="147"/>
      <c r="M75" s="147"/>
      <c r="N75" s="147"/>
      <c r="O75" s="147"/>
      <c r="P75" s="147"/>
    </row>
    <row r="76" ht="25" customHeight="1" spans="1:16">
      <c r="A76" s="113"/>
      <c r="B76" s="113"/>
      <c r="C76" s="113"/>
      <c r="D76" s="23" t="s">
        <v>210</v>
      </c>
      <c r="E76" s="23" t="s">
        <v>211</v>
      </c>
      <c r="F76" s="23" t="s">
        <v>212</v>
      </c>
      <c r="G76" s="113">
        <v>2</v>
      </c>
      <c r="H76" s="113">
        <v>2</v>
      </c>
      <c r="I76" s="146"/>
      <c r="L76" s="147"/>
      <c r="M76" s="147"/>
      <c r="N76" s="147"/>
      <c r="O76" s="147"/>
      <c r="P76" s="147"/>
    </row>
    <row r="77" ht="25" customHeight="1" spans="1:16">
      <c r="A77" s="113"/>
      <c r="B77" s="113"/>
      <c r="C77" s="113"/>
      <c r="D77" s="23" t="s">
        <v>213</v>
      </c>
      <c r="E77" s="23" t="s">
        <v>214</v>
      </c>
      <c r="F77" s="23" t="s">
        <v>214</v>
      </c>
      <c r="G77" s="113">
        <v>1</v>
      </c>
      <c r="H77" s="113">
        <v>1</v>
      </c>
      <c r="I77" s="146"/>
      <c r="L77" s="147"/>
      <c r="M77" s="147"/>
      <c r="N77" s="147"/>
      <c r="O77" s="147"/>
      <c r="P77" s="147"/>
    </row>
    <row r="78" ht="25" customHeight="1" spans="1:16">
      <c r="A78" s="113"/>
      <c r="B78" s="113"/>
      <c r="C78" s="113"/>
      <c r="D78" s="23" t="s">
        <v>215</v>
      </c>
      <c r="E78" s="23" t="s">
        <v>214</v>
      </c>
      <c r="F78" s="23" t="s">
        <v>214</v>
      </c>
      <c r="G78" s="113">
        <v>1</v>
      </c>
      <c r="H78" s="113">
        <v>1</v>
      </c>
      <c r="I78" s="146"/>
      <c r="L78" s="147"/>
      <c r="M78" s="147"/>
      <c r="N78" s="147"/>
      <c r="O78" s="147"/>
      <c r="P78" s="147"/>
    </row>
    <row r="79" ht="25" customHeight="1" spans="1:16">
      <c r="A79" s="113"/>
      <c r="B79" s="113"/>
      <c r="C79" s="113"/>
      <c r="D79" s="23" t="s">
        <v>216</v>
      </c>
      <c r="E79" s="23" t="s">
        <v>119</v>
      </c>
      <c r="F79" s="23" t="s">
        <v>119</v>
      </c>
      <c r="G79" s="113">
        <v>1</v>
      </c>
      <c r="H79" s="113">
        <v>1</v>
      </c>
      <c r="I79" s="146"/>
      <c r="L79" s="147"/>
      <c r="M79" s="147"/>
      <c r="N79" s="147"/>
      <c r="O79" s="147"/>
      <c r="P79" s="147"/>
    </row>
    <row r="80" ht="15" customHeight="1" spans="1:16">
      <c r="A80" s="113"/>
      <c r="B80" s="113"/>
      <c r="C80" s="113" t="s">
        <v>217</v>
      </c>
      <c r="D80" s="51" t="s">
        <v>201</v>
      </c>
      <c r="E80" s="113"/>
      <c r="F80" s="113"/>
      <c r="G80" s="113"/>
      <c r="H80" s="113"/>
      <c r="I80" s="146"/>
      <c r="L80" s="147"/>
      <c r="M80" s="147"/>
      <c r="N80" s="147"/>
      <c r="O80" s="147"/>
      <c r="P80" s="147"/>
    </row>
    <row r="81" ht="15" customHeight="1" spans="1:16">
      <c r="A81" s="113"/>
      <c r="B81" s="113"/>
      <c r="C81" s="113" t="s">
        <v>218</v>
      </c>
      <c r="D81" s="133" t="s">
        <v>219</v>
      </c>
      <c r="E81" s="148" t="s">
        <v>220</v>
      </c>
      <c r="F81" s="148" t="s">
        <v>220</v>
      </c>
      <c r="G81" s="113">
        <v>4</v>
      </c>
      <c r="H81" s="113">
        <v>4</v>
      </c>
      <c r="I81" s="146"/>
      <c r="L81" s="147"/>
      <c r="M81" s="147"/>
      <c r="N81" s="147"/>
      <c r="O81" s="147"/>
      <c r="P81" s="147"/>
    </row>
    <row r="82" ht="15" customHeight="1" spans="1:16">
      <c r="A82" s="113"/>
      <c r="B82" s="113"/>
      <c r="C82" s="113"/>
      <c r="D82" s="133" t="s">
        <v>221</v>
      </c>
      <c r="E82" s="148" t="s">
        <v>222</v>
      </c>
      <c r="F82" s="148" t="s">
        <v>222</v>
      </c>
      <c r="G82" s="113">
        <v>3</v>
      </c>
      <c r="H82" s="113">
        <v>3</v>
      </c>
      <c r="I82" s="146"/>
      <c r="L82" s="147"/>
      <c r="M82" s="147"/>
      <c r="N82" s="147"/>
      <c r="O82" s="147"/>
      <c r="P82" s="147"/>
    </row>
    <row r="83" ht="15" customHeight="1" spans="1:16">
      <c r="A83" s="113"/>
      <c r="B83" s="113"/>
      <c r="C83" s="113"/>
      <c r="D83" s="133" t="s">
        <v>223</v>
      </c>
      <c r="E83" s="148" t="s">
        <v>224</v>
      </c>
      <c r="F83" s="148" t="s">
        <v>224</v>
      </c>
      <c r="G83" s="113">
        <v>3</v>
      </c>
      <c r="H83" s="113">
        <v>3</v>
      </c>
      <c r="I83" s="146"/>
      <c r="L83" s="147"/>
      <c r="M83" s="147"/>
      <c r="N83" s="147"/>
      <c r="O83" s="147"/>
      <c r="P83" s="147"/>
    </row>
    <row r="84" ht="24" spans="1:16">
      <c r="A84" s="113"/>
      <c r="B84" s="113"/>
      <c r="C84" s="113"/>
      <c r="D84" s="149" t="s">
        <v>225</v>
      </c>
      <c r="E84" s="148" t="s">
        <v>220</v>
      </c>
      <c r="F84" s="148" t="s">
        <v>220</v>
      </c>
      <c r="G84" s="149">
        <v>5</v>
      </c>
      <c r="H84" s="113">
        <v>5</v>
      </c>
      <c r="I84" s="146"/>
      <c r="L84" s="147"/>
      <c r="M84" s="147"/>
      <c r="N84" s="147"/>
      <c r="O84" s="147"/>
      <c r="P84" s="147"/>
    </row>
    <row r="85" ht="15" customHeight="1" spans="1:9">
      <c r="A85" s="113"/>
      <c r="B85" s="113" t="s">
        <v>226</v>
      </c>
      <c r="C85" s="113" t="s">
        <v>227</v>
      </c>
      <c r="D85" s="133" t="s">
        <v>228</v>
      </c>
      <c r="E85" s="148" t="s">
        <v>229</v>
      </c>
      <c r="F85" s="143">
        <v>0.97</v>
      </c>
      <c r="G85" s="113">
        <v>2</v>
      </c>
      <c r="H85" s="113">
        <v>2</v>
      </c>
      <c r="I85" s="146"/>
    </row>
    <row r="86" ht="15" customHeight="1" spans="1:9">
      <c r="A86" s="113"/>
      <c r="B86" s="113"/>
      <c r="C86" s="113"/>
      <c r="D86" s="133" t="s">
        <v>230</v>
      </c>
      <c r="E86" s="148" t="s">
        <v>231</v>
      </c>
      <c r="F86" s="143">
        <v>0.93</v>
      </c>
      <c r="G86" s="113">
        <v>2</v>
      </c>
      <c r="H86" s="113">
        <v>2</v>
      </c>
      <c r="I86" s="146"/>
    </row>
    <row r="87" ht="15" customHeight="1" spans="1:9">
      <c r="A87" s="113"/>
      <c r="B87" s="113"/>
      <c r="C87" s="113"/>
      <c r="D87" s="23" t="s">
        <v>232</v>
      </c>
      <c r="E87" s="148" t="s">
        <v>229</v>
      </c>
      <c r="F87" s="143">
        <v>0.96</v>
      </c>
      <c r="G87" s="113">
        <v>2</v>
      </c>
      <c r="H87" s="113">
        <v>2</v>
      </c>
      <c r="I87" s="146"/>
    </row>
    <row r="88" ht="15" customHeight="1" spans="1:9">
      <c r="A88" s="113"/>
      <c r="B88" s="113"/>
      <c r="C88" s="113"/>
      <c r="D88" s="133" t="s">
        <v>233</v>
      </c>
      <c r="E88" s="148" t="s">
        <v>231</v>
      </c>
      <c r="F88" s="150">
        <v>0.97</v>
      </c>
      <c r="G88" s="113">
        <v>2</v>
      </c>
      <c r="H88" s="113">
        <v>2</v>
      </c>
      <c r="I88" s="146"/>
    </row>
    <row r="89" ht="15" customHeight="1" spans="1:9">
      <c r="A89" s="113"/>
      <c r="B89" s="113"/>
      <c r="C89" s="113"/>
      <c r="D89" s="23" t="s">
        <v>234</v>
      </c>
      <c r="E89" s="148" t="s">
        <v>231</v>
      </c>
      <c r="F89" s="150">
        <v>0.95</v>
      </c>
      <c r="G89" s="113">
        <v>2</v>
      </c>
      <c r="H89" s="113">
        <v>2</v>
      </c>
      <c r="I89" s="146"/>
    </row>
    <row r="90" ht="15" customHeight="1" spans="1:10">
      <c r="A90" s="113" t="s">
        <v>235</v>
      </c>
      <c r="B90" s="113"/>
      <c r="C90" s="113"/>
      <c r="D90" s="113"/>
      <c r="E90" s="113"/>
      <c r="F90" s="113"/>
      <c r="G90" s="151">
        <v>100</v>
      </c>
      <c r="H90" s="136">
        <f>SUM(H14:H89)+I5</f>
        <v>99.3</v>
      </c>
      <c r="I90" s="146"/>
      <c r="J90" s="144"/>
    </row>
    <row r="91" ht="23" customHeight="1" spans="1:9">
      <c r="A91" s="99" t="s">
        <v>236</v>
      </c>
      <c r="B91" s="99"/>
      <c r="C91" s="99"/>
      <c r="D91" s="152"/>
      <c r="E91" s="152"/>
      <c r="F91" s="152"/>
      <c r="G91" s="152"/>
      <c r="H91" s="152"/>
      <c r="I91" s="99"/>
    </row>
  </sheetData>
  <mergeCells count="33">
    <mergeCell ref="A2:I2"/>
    <mergeCell ref="B3:I3"/>
    <mergeCell ref="B4:C4"/>
    <mergeCell ref="B5:C5"/>
    <mergeCell ref="B6:E6"/>
    <mergeCell ref="F6:I6"/>
    <mergeCell ref="B7:E7"/>
    <mergeCell ref="F7:I7"/>
    <mergeCell ref="B8:E8"/>
    <mergeCell ref="F8:I8"/>
    <mergeCell ref="B9:E9"/>
    <mergeCell ref="F9:I9"/>
    <mergeCell ref="B10:E10"/>
    <mergeCell ref="F10:I10"/>
    <mergeCell ref="B11:E11"/>
    <mergeCell ref="F11:I11"/>
    <mergeCell ref="B12:E12"/>
    <mergeCell ref="F12:I12"/>
    <mergeCell ref="A90:F90"/>
    <mergeCell ref="A91:I91"/>
    <mergeCell ref="A4:A10"/>
    <mergeCell ref="A11:A12"/>
    <mergeCell ref="A13:A89"/>
    <mergeCell ref="B14:B70"/>
    <mergeCell ref="B71:B84"/>
    <mergeCell ref="B85:B89"/>
    <mergeCell ref="C14:C45"/>
    <mergeCell ref="C46:C56"/>
    <mergeCell ref="C57:C66"/>
    <mergeCell ref="C67:C70"/>
    <mergeCell ref="C72:C79"/>
    <mergeCell ref="C81:C84"/>
    <mergeCell ref="C85:C89"/>
  </mergeCells>
  <pageMargins left="0.314583333333333" right="0.275" top="0.590277777777778" bottom="0.118055555555556" header="0.5" footer="0.5"/>
  <pageSetup paperSize="9" fitToHeight="0" orientation="portrait"/>
  <headerFooter/>
  <rowBreaks count="2" manualBreakCount="2">
    <brk id="36" max="16383" man="1"/>
    <brk id="91"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3" sqref="A1:C13"/>
    </sheetView>
  </sheetViews>
  <sheetFormatPr defaultColWidth="9" defaultRowHeight="13.5" outlineLevelCol="5"/>
  <cols>
    <col min="2" max="2" width="13.5" customWidth="1"/>
    <col min="3" max="3" width="36.625" customWidth="1"/>
  </cols>
  <sheetData>
    <row r="1" ht="27" customHeight="1" spans="1:1">
      <c r="A1" s="30" t="s">
        <v>237</v>
      </c>
    </row>
    <row r="2" ht="27" spans="1:3">
      <c r="A2" s="31" t="s">
        <v>238</v>
      </c>
      <c r="B2" s="31"/>
      <c r="C2" s="31"/>
    </row>
    <row r="3" ht="39" customHeight="1" spans="1:3">
      <c r="A3" s="32" t="s">
        <v>239</v>
      </c>
      <c r="B3" s="32" t="s">
        <v>240</v>
      </c>
      <c r="C3" s="32" t="s">
        <v>241</v>
      </c>
    </row>
    <row r="4" ht="39" customHeight="1" spans="1:3">
      <c r="A4" s="32"/>
      <c r="B4" s="32" t="s">
        <v>242</v>
      </c>
      <c r="C4" s="32" t="s">
        <v>243</v>
      </c>
    </row>
    <row r="5" ht="39" customHeight="1" spans="1:3">
      <c r="A5" s="32"/>
      <c r="B5" s="32" t="s">
        <v>244</v>
      </c>
      <c r="C5" s="32" t="s">
        <v>245</v>
      </c>
    </row>
    <row r="6" ht="39" customHeight="1" spans="1:3">
      <c r="A6" s="32"/>
      <c r="B6" s="32" t="s">
        <v>246</v>
      </c>
      <c r="C6" s="32" t="s">
        <v>247</v>
      </c>
    </row>
    <row r="7" ht="90" customHeight="1" spans="1:3">
      <c r="A7" s="32" t="s">
        <v>248</v>
      </c>
      <c r="B7" s="32" t="s">
        <v>249</v>
      </c>
      <c r="C7" s="69" t="s">
        <v>250</v>
      </c>
    </row>
    <row r="8" ht="54" customHeight="1" spans="1:3">
      <c r="A8" s="32"/>
      <c r="B8" s="32" t="s">
        <v>251</v>
      </c>
      <c r="C8" s="108" t="s">
        <v>252</v>
      </c>
    </row>
    <row r="9" ht="44" customHeight="1" spans="1:3">
      <c r="A9" s="32" t="s">
        <v>253</v>
      </c>
      <c r="B9" s="32" t="s">
        <v>254</v>
      </c>
      <c r="C9" s="69" t="s">
        <v>255</v>
      </c>
    </row>
    <row r="10" ht="39" customHeight="1" spans="1:3">
      <c r="A10" s="32"/>
      <c r="B10" s="32" t="s">
        <v>256</v>
      </c>
      <c r="C10" s="69" t="s">
        <v>257</v>
      </c>
    </row>
    <row r="11" ht="39" customHeight="1" spans="1:3">
      <c r="A11" s="32"/>
      <c r="B11" s="32" t="s">
        <v>258</v>
      </c>
      <c r="C11" s="70" t="s">
        <v>259</v>
      </c>
    </row>
    <row r="12" ht="32" customHeight="1" spans="1:3">
      <c r="A12" s="36" t="s">
        <v>260</v>
      </c>
      <c r="B12" s="37"/>
      <c r="C12" s="37"/>
    </row>
    <row r="13" s="41" customFormat="1" ht="35" customHeight="1" spans="1:6">
      <c r="A13" s="109" t="s">
        <v>261</v>
      </c>
      <c r="B13" s="109"/>
      <c r="C13" s="109"/>
      <c r="D13" s="110"/>
      <c r="E13" s="110"/>
      <c r="F13" s="110"/>
    </row>
  </sheetData>
  <mergeCells count="4">
    <mergeCell ref="A2:C2"/>
    <mergeCell ref="A3:A6"/>
    <mergeCell ref="A7:A8"/>
    <mergeCell ref="A9:A11"/>
  </mergeCells>
  <pageMargins left="0.708333333333333" right="0.393055555555556"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topLeftCell="A14" workbookViewId="0">
      <selection activeCell="L27" sqref="L27"/>
    </sheetView>
  </sheetViews>
  <sheetFormatPr defaultColWidth="9" defaultRowHeight="13.5"/>
  <cols>
    <col min="1" max="2" width="9" style="41"/>
    <col min="3" max="3" width="13" style="41" customWidth="1"/>
    <col min="4" max="4" width="24.9" style="41" customWidth="1"/>
    <col min="5" max="6" width="9.875" style="41" customWidth="1"/>
    <col min="7" max="8" width="9" style="41"/>
    <col min="9" max="9" width="10.25" style="41" customWidth="1"/>
    <col min="10" max="16384" width="9" style="41"/>
  </cols>
  <sheetData>
    <row r="1" s="41" customFormat="1" ht="20.25" customHeight="1" spans="1:2">
      <c r="A1" s="42" t="s">
        <v>262</v>
      </c>
      <c r="B1" s="42"/>
    </row>
    <row r="2" s="41" customFormat="1" ht="27.75" spans="1:9">
      <c r="A2" s="43" t="s">
        <v>263</v>
      </c>
      <c r="B2" s="43"/>
      <c r="C2" s="43"/>
      <c r="D2" s="43"/>
      <c r="E2" s="43"/>
      <c r="F2" s="43"/>
      <c r="G2" s="43"/>
      <c r="H2" s="43"/>
      <c r="I2" s="43"/>
    </row>
    <row r="3" s="41" customFormat="1" ht="33" customHeight="1" spans="1:9">
      <c r="A3" s="44" t="s">
        <v>264</v>
      </c>
      <c r="B3" s="44" t="s">
        <v>241</v>
      </c>
      <c r="C3" s="100"/>
      <c r="D3" s="100"/>
      <c r="E3" s="100"/>
      <c r="F3" s="100"/>
      <c r="G3" s="100"/>
      <c r="H3" s="100"/>
      <c r="I3" s="100"/>
    </row>
    <row r="4" s="41" customFormat="1" ht="15" customHeight="1" spans="1:9">
      <c r="A4" s="44" t="s">
        <v>265</v>
      </c>
      <c r="B4" s="44" t="s">
        <v>266</v>
      </c>
      <c r="C4" s="44"/>
      <c r="D4" s="44"/>
      <c r="E4" s="44"/>
      <c r="F4" s="44" t="s">
        <v>267</v>
      </c>
      <c r="G4" s="44" t="s">
        <v>268</v>
      </c>
      <c r="H4" s="100"/>
      <c r="I4" s="100"/>
    </row>
    <row r="5" s="41" customFormat="1" ht="20.1" customHeight="1" spans="1:9">
      <c r="A5" s="44" t="s">
        <v>269</v>
      </c>
      <c r="B5" s="100"/>
      <c r="C5" s="100"/>
      <c r="D5" s="44" t="s">
        <v>51</v>
      </c>
      <c r="E5" s="44" t="s">
        <v>52</v>
      </c>
      <c r="F5" s="45" t="s">
        <v>53</v>
      </c>
      <c r="G5" s="45" t="s">
        <v>54</v>
      </c>
      <c r="H5" s="45" t="s">
        <v>55</v>
      </c>
      <c r="I5" s="45" t="s">
        <v>56</v>
      </c>
    </row>
    <row r="6" s="41" customFormat="1" ht="20.1" customHeight="1" spans="1:9">
      <c r="A6" s="100"/>
      <c r="B6" s="44" t="s">
        <v>57</v>
      </c>
      <c r="C6" s="100"/>
      <c r="D6" s="100">
        <v>200</v>
      </c>
      <c r="E6" s="100">
        <v>200</v>
      </c>
      <c r="F6" s="100">
        <v>200</v>
      </c>
      <c r="G6" s="100">
        <v>10</v>
      </c>
      <c r="H6" s="101">
        <v>1</v>
      </c>
      <c r="I6" s="100">
        <v>10</v>
      </c>
    </row>
    <row r="7" s="41" customFormat="1" ht="20.1" customHeight="1" spans="1:9">
      <c r="A7" s="100"/>
      <c r="B7" s="44" t="s">
        <v>270</v>
      </c>
      <c r="C7" s="100"/>
      <c r="D7" s="100">
        <v>200</v>
      </c>
      <c r="E7" s="100"/>
      <c r="F7" s="100"/>
      <c r="G7" s="100"/>
      <c r="H7" s="100"/>
      <c r="I7" s="100"/>
    </row>
    <row r="8" s="41" customFormat="1" ht="20.1" customHeight="1" spans="1:9">
      <c r="A8" s="100"/>
      <c r="B8" s="44" t="s">
        <v>271</v>
      </c>
      <c r="C8" s="100"/>
      <c r="D8" s="100"/>
      <c r="E8" s="100"/>
      <c r="F8" s="100"/>
      <c r="G8" s="100"/>
      <c r="H8" s="100"/>
      <c r="I8" s="100"/>
    </row>
    <row r="9" s="41" customFormat="1" ht="20.1" customHeight="1" spans="1:9">
      <c r="A9" s="100"/>
      <c r="B9" s="44" t="s">
        <v>272</v>
      </c>
      <c r="C9" s="100"/>
      <c r="D9" s="100"/>
      <c r="E9" s="100"/>
      <c r="F9" s="100"/>
      <c r="G9" s="100"/>
      <c r="H9" s="100"/>
      <c r="I9" s="100"/>
    </row>
    <row r="10" s="41" customFormat="1" ht="20.1" customHeight="1" spans="1:9">
      <c r="A10" s="44" t="s">
        <v>66</v>
      </c>
      <c r="B10" s="44" t="s">
        <v>67</v>
      </c>
      <c r="C10" s="100"/>
      <c r="D10" s="100"/>
      <c r="E10" s="100"/>
      <c r="F10" s="44" t="s">
        <v>68</v>
      </c>
      <c r="G10" s="100"/>
      <c r="H10" s="100"/>
      <c r="I10" s="100"/>
    </row>
    <row r="11" s="41" customFormat="1" ht="63" customHeight="1" spans="1:12">
      <c r="A11" s="100"/>
      <c r="B11" s="47" t="s">
        <v>273</v>
      </c>
      <c r="C11" s="102"/>
      <c r="D11" s="102"/>
      <c r="E11" s="100"/>
      <c r="F11" s="44" t="s">
        <v>274</v>
      </c>
      <c r="G11" s="102"/>
      <c r="H11" s="102"/>
      <c r="I11" s="102"/>
      <c r="J11" s="93"/>
      <c r="K11" s="93"/>
      <c r="L11" s="93"/>
    </row>
    <row r="12" s="41" customFormat="1" ht="45" customHeight="1" spans="1:9">
      <c r="A12" s="44" t="s">
        <v>71</v>
      </c>
      <c r="B12" s="44" t="s">
        <v>72</v>
      </c>
      <c r="C12" s="44" t="s">
        <v>73</v>
      </c>
      <c r="D12" s="44" t="s">
        <v>74</v>
      </c>
      <c r="E12" s="44" t="s">
        <v>75</v>
      </c>
      <c r="F12" s="44" t="s">
        <v>76</v>
      </c>
      <c r="G12" s="44" t="s">
        <v>54</v>
      </c>
      <c r="H12" s="44" t="s">
        <v>56</v>
      </c>
      <c r="I12" s="44" t="s">
        <v>77</v>
      </c>
    </row>
    <row r="13" s="41" customFormat="1" ht="26" customHeight="1" spans="1:9">
      <c r="A13" s="100"/>
      <c r="B13" s="44" t="s">
        <v>78</v>
      </c>
      <c r="C13" s="44" t="s">
        <v>79</v>
      </c>
      <c r="D13" s="50" t="s">
        <v>84</v>
      </c>
      <c r="E13" s="103" t="s">
        <v>275</v>
      </c>
      <c r="F13" s="54" t="s">
        <v>85</v>
      </c>
      <c r="G13" s="104">
        <v>8</v>
      </c>
      <c r="H13" s="104">
        <v>8</v>
      </c>
      <c r="I13" s="100"/>
    </row>
    <row r="14" s="41" customFormat="1" ht="26" customHeight="1" spans="1:9">
      <c r="A14" s="100"/>
      <c r="B14" s="44"/>
      <c r="C14" s="100"/>
      <c r="D14" s="50" t="s">
        <v>86</v>
      </c>
      <c r="E14" s="103" t="s">
        <v>275</v>
      </c>
      <c r="F14" s="54" t="s">
        <v>85</v>
      </c>
      <c r="G14" s="104">
        <v>7</v>
      </c>
      <c r="H14" s="104">
        <v>7</v>
      </c>
      <c r="I14" s="100"/>
    </row>
    <row r="15" s="41" customFormat="1" ht="26" customHeight="1" spans="1:9">
      <c r="A15" s="100"/>
      <c r="B15" s="44"/>
      <c r="C15" s="10" t="s">
        <v>155</v>
      </c>
      <c r="D15" s="50" t="s">
        <v>159</v>
      </c>
      <c r="E15" s="54" t="s">
        <v>160</v>
      </c>
      <c r="F15" s="54" t="s">
        <v>160</v>
      </c>
      <c r="G15" s="104">
        <v>5</v>
      </c>
      <c r="H15" s="104">
        <v>5</v>
      </c>
      <c r="I15" s="100"/>
    </row>
    <row r="16" s="41" customFormat="1" ht="26" customHeight="1" spans="1:10">
      <c r="A16" s="100"/>
      <c r="B16" s="44"/>
      <c r="C16" s="105"/>
      <c r="D16" s="50" t="s">
        <v>161</v>
      </c>
      <c r="E16" s="54" t="s">
        <v>160</v>
      </c>
      <c r="F16" s="54" t="s">
        <v>160</v>
      </c>
      <c r="G16" s="5">
        <v>5</v>
      </c>
      <c r="H16" s="5">
        <v>5</v>
      </c>
      <c r="I16" s="100"/>
      <c r="J16" s="65"/>
    </row>
    <row r="17" s="41" customFormat="1" ht="26" customHeight="1" spans="1:10">
      <c r="A17" s="100"/>
      <c r="B17" s="44"/>
      <c r="C17" s="44" t="s">
        <v>172</v>
      </c>
      <c r="D17" s="47" t="s">
        <v>177</v>
      </c>
      <c r="E17" s="51" t="s">
        <v>276</v>
      </c>
      <c r="F17" s="51" t="s">
        <v>276</v>
      </c>
      <c r="G17" s="104">
        <v>10</v>
      </c>
      <c r="H17" s="104">
        <v>10</v>
      </c>
      <c r="I17" s="100"/>
      <c r="J17" s="65"/>
    </row>
    <row r="18" s="41" customFormat="1" ht="26" customHeight="1" spans="1:9">
      <c r="A18" s="100"/>
      <c r="B18" s="44"/>
      <c r="C18" s="48" t="s">
        <v>186</v>
      </c>
      <c r="D18" s="50" t="s">
        <v>277</v>
      </c>
      <c r="E18" s="51" t="s">
        <v>278</v>
      </c>
      <c r="F18" s="51" t="s">
        <v>278</v>
      </c>
      <c r="G18" s="104">
        <v>5</v>
      </c>
      <c r="H18" s="104">
        <v>5</v>
      </c>
      <c r="I18" s="100"/>
    </row>
    <row r="19" s="41" customFormat="1" ht="26" customHeight="1" spans="1:9">
      <c r="A19" s="100"/>
      <c r="B19" s="44"/>
      <c r="C19" s="106"/>
      <c r="D19" s="50" t="s">
        <v>279</v>
      </c>
      <c r="E19" s="51" t="s">
        <v>280</v>
      </c>
      <c r="F19" s="51" t="s">
        <v>280</v>
      </c>
      <c r="G19" s="104">
        <v>5</v>
      </c>
      <c r="H19" s="104">
        <v>5</v>
      </c>
      <c r="I19" s="100"/>
    </row>
    <row r="20" s="41" customFormat="1" ht="52" customHeight="1" spans="1:9">
      <c r="A20" s="100"/>
      <c r="B20" s="44"/>
      <c r="C20" s="107"/>
      <c r="D20" s="50" t="s">
        <v>281</v>
      </c>
      <c r="E20" s="54" t="s">
        <v>282</v>
      </c>
      <c r="F20" s="54" t="s">
        <v>283</v>
      </c>
      <c r="G20" s="104">
        <v>5</v>
      </c>
      <c r="H20" s="104">
        <v>5</v>
      </c>
      <c r="I20" s="50" t="s">
        <v>284</v>
      </c>
    </row>
    <row r="21" s="41" customFormat="1" ht="26" customHeight="1" spans="1:10">
      <c r="A21" s="100"/>
      <c r="B21" s="44" t="s">
        <v>199</v>
      </c>
      <c r="C21" s="44" t="s">
        <v>200</v>
      </c>
      <c r="D21" s="47" t="s">
        <v>201</v>
      </c>
      <c r="E21" s="44"/>
      <c r="F21" s="44"/>
      <c r="G21" s="44"/>
      <c r="H21" s="44"/>
      <c r="I21" s="47"/>
      <c r="J21" s="65"/>
    </row>
    <row r="22" s="41" customFormat="1" ht="33" customHeight="1" spans="1:9">
      <c r="A22" s="100"/>
      <c r="B22" s="44"/>
      <c r="C22" s="44" t="s">
        <v>202</v>
      </c>
      <c r="D22" s="5" t="s">
        <v>208</v>
      </c>
      <c r="E22" s="5" t="s">
        <v>209</v>
      </c>
      <c r="F22" s="5" t="s">
        <v>209</v>
      </c>
      <c r="G22" s="51">
        <v>15</v>
      </c>
      <c r="H22" s="51">
        <v>15</v>
      </c>
      <c r="I22" s="50"/>
    </row>
    <row r="23" s="41" customFormat="1" ht="26" customHeight="1" spans="1:10">
      <c r="A23" s="100"/>
      <c r="B23" s="44"/>
      <c r="C23" s="44" t="s">
        <v>217</v>
      </c>
      <c r="D23" s="50" t="s">
        <v>201</v>
      </c>
      <c r="E23" s="51"/>
      <c r="F23" s="51"/>
      <c r="G23" s="51"/>
      <c r="H23" s="51"/>
      <c r="I23" s="50"/>
      <c r="J23" s="65"/>
    </row>
    <row r="24" s="41" customFormat="1" ht="26" customHeight="1" spans="1:9">
      <c r="A24" s="100"/>
      <c r="B24" s="44"/>
      <c r="C24" s="44" t="s">
        <v>218</v>
      </c>
      <c r="D24" s="8" t="s">
        <v>285</v>
      </c>
      <c r="E24" s="5" t="s">
        <v>224</v>
      </c>
      <c r="F24" s="5" t="s">
        <v>224</v>
      </c>
      <c r="G24" s="44">
        <v>15</v>
      </c>
      <c r="H24" s="44">
        <v>15</v>
      </c>
      <c r="I24" s="47"/>
    </row>
    <row r="25" s="41" customFormat="1" ht="26" customHeight="1" spans="1:9">
      <c r="A25" s="100"/>
      <c r="B25" s="44" t="s">
        <v>226</v>
      </c>
      <c r="C25" s="44" t="s">
        <v>227</v>
      </c>
      <c r="D25" s="50" t="s">
        <v>286</v>
      </c>
      <c r="E25" s="51" t="s">
        <v>287</v>
      </c>
      <c r="F25" s="54">
        <v>0.97</v>
      </c>
      <c r="G25" s="51">
        <v>5</v>
      </c>
      <c r="H25" s="51">
        <v>5</v>
      </c>
      <c r="I25" s="100"/>
    </row>
    <row r="26" s="41" customFormat="1" ht="26" customHeight="1" spans="1:9">
      <c r="A26" s="100"/>
      <c r="B26" s="44"/>
      <c r="C26" s="100"/>
      <c r="D26" s="50" t="s">
        <v>288</v>
      </c>
      <c r="E26" s="51" t="s">
        <v>287</v>
      </c>
      <c r="F26" s="54">
        <v>0.95</v>
      </c>
      <c r="G26" s="51">
        <v>5</v>
      </c>
      <c r="H26" s="51">
        <v>5</v>
      </c>
      <c r="I26" s="100"/>
    </row>
    <row r="27" s="41" customFormat="1" ht="26" customHeight="1" spans="1:9">
      <c r="A27" s="44" t="s">
        <v>235</v>
      </c>
      <c r="B27" s="100"/>
      <c r="C27" s="100"/>
      <c r="D27" s="100"/>
      <c r="E27" s="100"/>
      <c r="F27" s="100"/>
      <c r="G27" s="100">
        <v>100</v>
      </c>
      <c r="H27" s="100">
        <v>100</v>
      </c>
      <c r="I27" s="100"/>
    </row>
    <row r="28" s="41" customFormat="1" ht="19" customHeight="1" spans="1:9">
      <c r="A28" s="63" t="s">
        <v>289</v>
      </c>
      <c r="B28" s="63"/>
      <c r="C28" s="63"/>
      <c r="D28" s="63"/>
      <c r="E28" s="64"/>
      <c r="F28" s="64"/>
      <c r="G28" s="63"/>
      <c r="H28" s="63"/>
      <c r="I28" s="63"/>
    </row>
  </sheetData>
  <mergeCells count="26">
    <mergeCell ref="A1:B1"/>
    <mergeCell ref="A2:I2"/>
    <mergeCell ref="B3:I3"/>
    <mergeCell ref="B4:E4"/>
    <mergeCell ref="G4:I4"/>
    <mergeCell ref="B5:C5"/>
    <mergeCell ref="B6:C6"/>
    <mergeCell ref="B7:C7"/>
    <mergeCell ref="B8:C8"/>
    <mergeCell ref="B9:C9"/>
    <mergeCell ref="B10:E10"/>
    <mergeCell ref="F10:I10"/>
    <mergeCell ref="B11:E11"/>
    <mergeCell ref="F11:I11"/>
    <mergeCell ref="A27:F27"/>
    <mergeCell ref="A28:I28"/>
    <mergeCell ref="A5:A9"/>
    <mergeCell ref="A10:A11"/>
    <mergeCell ref="A12:A26"/>
    <mergeCell ref="B13:B20"/>
    <mergeCell ref="B21:B24"/>
    <mergeCell ref="B25:B26"/>
    <mergeCell ref="C13:C14"/>
    <mergeCell ref="C15:C16"/>
    <mergeCell ref="C18:C20"/>
    <mergeCell ref="C25:C26"/>
  </mergeCells>
  <pageMargins left="0.354166666666667" right="0.275" top="0.747916666666667" bottom="0.314583333333333" header="0.5" footer="0.5"/>
  <pageSetup paperSize="9" scale="9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7" workbookViewId="0">
      <selection activeCell="C8" sqref="C8"/>
    </sheetView>
  </sheetViews>
  <sheetFormatPr defaultColWidth="9" defaultRowHeight="13.5"/>
  <cols>
    <col min="2" max="2" width="13.5" customWidth="1"/>
    <col min="3" max="3" width="59.625" customWidth="1"/>
  </cols>
  <sheetData>
    <row r="1" customFormat="1" ht="27" customHeight="1" spans="1:1">
      <c r="A1" s="30" t="s">
        <v>237</v>
      </c>
    </row>
    <row r="2" ht="27" spans="1:3">
      <c r="A2" s="31" t="s">
        <v>238</v>
      </c>
      <c r="B2" s="31"/>
      <c r="C2" s="31"/>
    </row>
    <row r="3" ht="39" customHeight="1" spans="1:3">
      <c r="A3" s="96" t="s">
        <v>239</v>
      </c>
      <c r="B3" s="96" t="s">
        <v>240</v>
      </c>
      <c r="C3" s="32" t="s">
        <v>290</v>
      </c>
    </row>
    <row r="4" ht="39" customHeight="1" spans="1:3">
      <c r="A4" s="96"/>
      <c r="B4" s="96" t="s">
        <v>242</v>
      </c>
      <c r="C4" s="97" t="s">
        <v>291</v>
      </c>
    </row>
    <row r="5" ht="39" customHeight="1" spans="1:3">
      <c r="A5" s="96"/>
      <c r="B5" s="96" t="s">
        <v>244</v>
      </c>
      <c r="C5" s="32" t="s">
        <v>245</v>
      </c>
    </row>
    <row r="6" ht="84" customHeight="1" spans="1:3">
      <c r="A6" s="96"/>
      <c r="B6" s="96" t="s">
        <v>246</v>
      </c>
      <c r="C6" s="69" t="s">
        <v>292</v>
      </c>
    </row>
    <row r="7" ht="82" customHeight="1" spans="1:3">
      <c r="A7" s="96" t="s">
        <v>248</v>
      </c>
      <c r="B7" s="96" t="s">
        <v>249</v>
      </c>
      <c r="C7" s="69" t="s">
        <v>293</v>
      </c>
    </row>
    <row r="8" ht="99" customHeight="1" spans="1:3">
      <c r="A8" s="96"/>
      <c r="B8" s="96" t="s">
        <v>251</v>
      </c>
      <c r="C8" s="69" t="s">
        <v>294</v>
      </c>
    </row>
    <row r="9" ht="50" customHeight="1" spans="1:3">
      <c r="A9" s="96" t="s">
        <v>253</v>
      </c>
      <c r="B9" s="96" t="s">
        <v>254</v>
      </c>
      <c r="C9" s="69" t="s">
        <v>295</v>
      </c>
    </row>
    <row r="10" ht="57" customHeight="1" spans="1:3">
      <c r="A10" s="96"/>
      <c r="B10" s="96" t="s">
        <v>256</v>
      </c>
      <c r="C10" s="69" t="s">
        <v>296</v>
      </c>
    </row>
    <row r="11" ht="39" customHeight="1" spans="1:3">
      <c r="A11" s="96"/>
      <c r="B11" s="96" t="s">
        <v>258</v>
      </c>
      <c r="C11" s="98"/>
    </row>
    <row r="12" customFormat="1" ht="25" customHeight="1" spans="1:3">
      <c r="A12" s="99" t="s">
        <v>260</v>
      </c>
      <c r="B12" s="40"/>
      <c r="C12" s="40"/>
    </row>
    <row r="13" s="41" customFormat="1" ht="19" customHeight="1" spans="1:9">
      <c r="A13" s="38" t="s">
        <v>261</v>
      </c>
      <c r="B13" s="38"/>
      <c r="C13" s="38"/>
      <c r="D13" s="39"/>
      <c r="E13" s="39"/>
      <c r="F13" s="39"/>
      <c r="G13" s="39"/>
      <c r="H13" s="39"/>
      <c r="I13" s="39"/>
    </row>
  </sheetData>
  <mergeCells count="4">
    <mergeCell ref="A2:C2"/>
    <mergeCell ref="A3:A6"/>
    <mergeCell ref="A7:A8"/>
    <mergeCell ref="A9:A11"/>
  </mergeCells>
  <pageMargins left="0.472222222222222" right="0.196527777777778"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5"/>
  <sheetViews>
    <sheetView topLeftCell="A27" workbookViewId="0">
      <selection activeCell="J27" sqref="J$1:J$1048576"/>
    </sheetView>
  </sheetViews>
  <sheetFormatPr defaultColWidth="9" defaultRowHeight="19" customHeight="1"/>
  <cols>
    <col min="1" max="1" width="8.25" style="41" customWidth="1"/>
    <col min="2" max="2" width="9.63333333333333" style="41" customWidth="1"/>
    <col min="3" max="3" width="8.63333333333333" style="41" customWidth="1"/>
    <col min="4" max="4" width="19.8833333333333" style="41" customWidth="1"/>
    <col min="5" max="5" width="14.75" style="41" customWidth="1"/>
    <col min="6" max="6" width="14.8833333333333" style="41" customWidth="1"/>
    <col min="7" max="8" width="9" style="41"/>
    <col min="9" max="9" width="12" style="41" customWidth="1"/>
    <col min="10" max="16384" width="9" style="41"/>
  </cols>
  <sheetData>
    <row r="1" s="41" customFormat="1" customHeight="1" spans="1:2">
      <c r="A1" s="42" t="s">
        <v>262</v>
      </c>
      <c r="B1" s="42"/>
    </row>
    <row r="2" s="41" customFormat="1" customHeight="1" spans="1:9">
      <c r="A2" s="43" t="s">
        <v>263</v>
      </c>
      <c r="B2" s="43"/>
      <c r="C2" s="43"/>
      <c r="D2" s="43"/>
      <c r="E2" s="43"/>
      <c r="F2" s="43"/>
      <c r="G2" s="43"/>
      <c r="H2" s="43"/>
      <c r="I2" s="43"/>
    </row>
    <row r="3" s="41" customFormat="1" customHeight="1" spans="1:9">
      <c r="A3" s="44" t="s">
        <v>264</v>
      </c>
      <c r="B3" s="44" t="s">
        <v>297</v>
      </c>
      <c r="C3" s="44"/>
      <c r="D3" s="44"/>
      <c r="E3" s="44"/>
      <c r="F3" s="44"/>
      <c r="G3" s="44"/>
      <c r="H3" s="44"/>
      <c r="I3" s="44"/>
    </row>
    <row r="4" s="41" customFormat="1" customHeight="1" spans="1:9">
      <c r="A4" s="44" t="s">
        <v>265</v>
      </c>
      <c r="B4" s="44" t="s">
        <v>266</v>
      </c>
      <c r="C4" s="44"/>
      <c r="D4" s="44"/>
      <c r="E4" s="44"/>
      <c r="F4" s="44" t="s">
        <v>267</v>
      </c>
      <c r="G4" s="44" t="s">
        <v>268</v>
      </c>
      <c r="H4" s="44"/>
      <c r="I4" s="44"/>
    </row>
    <row r="5" s="41" customFormat="1" customHeight="1" spans="1:9">
      <c r="A5" s="44" t="s">
        <v>269</v>
      </c>
      <c r="B5" s="44"/>
      <c r="C5" s="44"/>
      <c r="D5" s="44" t="s">
        <v>51</v>
      </c>
      <c r="E5" s="44" t="s">
        <v>52</v>
      </c>
      <c r="F5" s="45" t="s">
        <v>53</v>
      </c>
      <c r="G5" s="45" t="s">
        <v>54</v>
      </c>
      <c r="H5" s="45" t="s">
        <v>55</v>
      </c>
      <c r="I5" s="45" t="s">
        <v>56</v>
      </c>
    </row>
    <row r="6" s="41" customFormat="1" customHeight="1" spans="1:9">
      <c r="A6" s="44"/>
      <c r="B6" s="44" t="s">
        <v>57</v>
      </c>
      <c r="C6" s="44"/>
      <c r="D6" s="44">
        <v>107.6</v>
      </c>
      <c r="E6" s="44">
        <v>107.6</v>
      </c>
      <c r="F6" s="44">
        <v>107.6</v>
      </c>
      <c r="G6" s="44">
        <v>10</v>
      </c>
      <c r="H6" s="46">
        <v>1</v>
      </c>
      <c r="I6" s="44">
        <v>10</v>
      </c>
    </row>
    <row r="7" s="41" customFormat="1" customHeight="1" spans="1:9">
      <c r="A7" s="44"/>
      <c r="B7" s="44" t="s">
        <v>270</v>
      </c>
      <c r="C7" s="44"/>
      <c r="D7" s="44">
        <v>107.6</v>
      </c>
      <c r="E7" s="44">
        <v>107.6</v>
      </c>
      <c r="F7" s="44">
        <v>107.6</v>
      </c>
      <c r="G7" s="44"/>
      <c r="H7" s="44"/>
      <c r="I7" s="44"/>
    </row>
    <row r="8" s="41" customFormat="1" customHeight="1" spans="1:9">
      <c r="A8" s="44"/>
      <c r="B8" s="44" t="s">
        <v>271</v>
      </c>
      <c r="C8" s="44"/>
      <c r="D8" s="44"/>
      <c r="E8" s="44"/>
      <c r="F8" s="44"/>
      <c r="G8" s="44"/>
      <c r="H8" s="44"/>
      <c r="I8" s="44"/>
    </row>
    <row r="9" s="41" customFormat="1" customHeight="1" spans="1:9">
      <c r="A9" s="44"/>
      <c r="B9" s="44" t="s">
        <v>272</v>
      </c>
      <c r="C9" s="44"/>
      <c r="D9" s="44"/>
      <c r="E9" s="44"/>
      <c r="F9" s="44"/>
      <c r="G9" s="44"/>
      <c r="H9" s="44"/>
      <c r="I9" s="44"/>
    </row>
    <row r="10" s="41" customFormat="1" customHeight="1" spans="1:9">
      <c r="A10" s="44" t="s">
        <v>66</v>
      </c>
      <c r="B10" s="44" t="s">
        <v>67</v>
      </c>
      <c r="C10" s="44"/>
      <c r="D10" s="44"/>
      <c r="E10" s="44"/>
      <c r="F10" s="44" t="s">
        <v>68</v>
      </c>
      <c r="G10" s="44"/>
      <c r="H10" s="44"/>
      <c r="I10" s="44"/>
    </row>
    <row r="11" s="41" customFormat="1" ht="80" customHeight="1" spans="1:9">
      <c r="A11" s="44"/>
      <c r="B11" s="47" t="s">
        <v>292</v>
      </c>
      <c r="C11" s="47"/>
      <c r="D11" s="47"/>
      <c r="E11" s="44"/>
      <c r="F11" s="47" t="s">
        <v>298</v>
      </c>
      <c r="G11" s="47"/>
      <c r="H11" s="47"/>
      <c r="I11" s="47"/>
    </row>
    <row r="12" s="41" customFormat="1" ht="33" customHeight="1" spans="1:12">
      <c r="A12" s="48" t="s">
        <v>71</v>
      </c>
      <c r="B12" s="44" t="s">
        <v>72</v>
      </c>
      <c r="C12" s="44" t="s">
        <v>73</v>
      </c>
      <c r="D12" s="48" t="s">
        <v>74</v>
      </c>
      <c r="E12" s="48" t="s">
        <v>75</v>
      </c>
      <c r="F12" s="48" t="s">
        <v>76</v>
      </c>
      <c r="G12" s="44" t="s">
        <v>54</v>
      </c>
      <c r="H12" s="44" t="s">
        <v>56</v>
      </c>
      <c r="I12" s="44" t="s">
        <v>77</v>
      </c>
      <c r="J12" s="92"/>
      <c r="K12" s="92"/>
      <c r="L12" s="92"/>
    </row>
    <row r="13" s="41" customFormat="1" customHeight="1" spans="1:11">
      <c r="A13" s="49"/>
      <c r="B13" s="48" t="s">
        <v>78</v>
      </c>
      <c r="C13" s="78" t="s">
        <v>79</v>
      </c>
      <c r="D13" s="79" t="s">
        <v>299</v>
      </c>
      <c r="E13" s="45" t="s">
        <v>300</v>
      </c>
      <c r="F13" s="80" t="s">
        <v>301</v>
      </c>
      <c r="G13" s="81">
        <v>4</v>
      </c>
      <c r="H13" s="81">
        <v>4</v>
      </c>
      <c r="I13" s="44"/>
      <c r="J13" s="93"/>
      <c r="K13" s="93"/>
    </row>
    <row r="14" s="41" customFormat="1" customHeight="1" spans="1:11">
      <c r="A14" s="49"/>
      <c r="B14" s="49"/>
      <c r="C14" s="82"/>
      <c r="D14" s="79" t="s">
        <v>106</v>
      </c>
      <c r="E14" s="45" t="s">
        <v>107</v>
      </c>
      <c r="F14" s="83" t="s">
        <v>108</v>
      </c>
      <c r="G14" s="81">
        <v>4</v>
      </c>
      <c r="H14" s="81">
        <v>4</v>
      </c>
      <c r="I14" s="44"/>
      <c r="J14" s="93"/>
      <c r="K14" s="93"/>
    </row>
    <row r="15" s="41" customFormat="1" customHeight="1" spans="1:11">
      <c r="A15" s="49"/>
      <c r="B15" s="49"/>
      <c r="C15" s="82"/>
      <c r="D15" s="79" t="s">
        <v>109</v>
      </c>
      <c r="E15" s="45" t="s">
        <v>110</v>
      </c>
      <c r="F15" s="80" t="s">
        <v>302</v>
      </c>
      <c r="G15" s="81">
        <v>3</v>
      </c>
      <c r="H15" s="81">
        <v>3</v>
      </c>
      <c r="I15" s="44"/>
      <c r="J15" s="93"/>
      <c r="K15" s="93"/>
    </row>
    <row r="16" s="41" customFormat="1" customHeight="1" spans="1:11">
      <c r="A16" s="49"/>
      <c r="B16" s="49"/>
      <c r="C16" s="82"/>
      <c r="D16" s="79" t="s">
        <v>112</v>
      </c>
      <c r="E16" s="45" t="s">
        <v>113</v>
      </c>
      <c r="F16" s="80" t="s">
        <v>303</v>
      </c>
      <c r="G16" s="84">
        <v>4</v>
      </c>
      <c r="H16" s="84">
        <v>4</v>
      </c>
      <c r="I16" s="44"/>
      <c r="J16" s="93"/>
      <c r="K16" s="93"/>
    </row>
    <row r="17" s="41" customFormat="1" customHeight="1" spans="1:11">
      <c r="A17" s="49"/>
      <c r="B17" s="49"/>
      <c r="C17" s="82"/>
      <c r="D17" s="79" t="s">
        <v>115</v>
      </c>
      <c r="E17" s="85" t="s">
        <v>116</v>
      </c>
      <c r="F17" s="86" t="s">
        <v>304</v>
      </c>
      <c r="G17" s="81">
        <v>3</v>
      </c>
      <c r="H17" s="81">
        <v>3</v>
      </c>
      <c r="I17" s="44"/>
      <c r="J17" s="93"/>
      <c r="K17" s="93"/>
    </row>
    <row r="18" s="41" customFormat="1" ht="36" customHeight="1" spans="1:11">
      <c r="A18" s="49"/>
      <c r="B18" s="49"/>
      <c r="C18" s="82"/>
      <c r="D18" s="79" t="s">
        <v>118</v>
      </c>
      <c r="E18" s="85" t="s">
        <v>119</v>
      </c>
      <c r="F18" s="87" t="s">
        <v>119</v>
      </c>
      <c r="G18" s="88">
        <v>2</v>
      </c>
      <c r="H18" s="58">
        <v>1</v>
      </c>
      <c r="I18" s="44" t="s">
        <v>305</v>
      </c>
      <c r="K18"/>
    </row>
    <row r="19" s="41" customFormat="1" ht="31" customHeight="1" spans="1:11">
      <c r="A19" s="49"/>
      <c r="B19" s="49"/>
      <c r="C19" s="82"/>
      <c r="D19" s="79" t="s">
        <v>121</v>
      </c>
      <c r="E19" s="85" t="s">
        <v>122</v>
      </c>
      <c r="F19" s="89" t="s">
        <v>306</v>
      </c>
      <c r="G19" s="58">
        <v>2</v>
      </c>
      <c r="H19" s="58">
        <v>2</v>
      </c>
      <c r="I19" s="44"/>
      <c r="K19"/>
    </row>
    <row r="20" s="41" customFormat="1" ht="27" customHeight="1" spans="1:11">
      <c r="A20" s="49"/>
      <c r="B20" s="49"/>
      <c r="C20" s="82"/>
      <c r="D20" s="90" t="s">
        <v>124</v>
      </c>
      <c r="E20" s="44" t="s">
        <v>307</v>
      </c>
      <c r="F20" s="44" t="s">
        <v>308</v>
      </c>
      <c r="G20" s="44">
        <v>2</v>
      </c>
      <c r="H20" s="44">
        <v>2</v>
      </c>
      <c r="I20" s="44"/>
      <c r="K20"/>
    </row>
    <row r="21" s="41" customFormat="1" ht="27" customHeight="1" spans="1:11">
      <c r="A21" s="49"/>
      <c r="B21" s="49"/>
      <c r="C21" s="82"/>
      <c r="D21" s="90" t="s">
        <v>127</v>
      </c>
      <c r="E21" s="44" t="s">
        <v>119</v>
      </c>
      <c r="F21" s="44" t="s">
        <v>119</v>
      </c>
      <c r="G21" s="44">
        <v>2</v>
      </c>
      <c r="H21" s="44">
        <v>2</v>
      </c>
      <c r="I21" s="44"/>
      <c r="K21"/>
    </row>
    <row r="22" s="41" customFormat="1" ht="34" customHeight="1" spans="1:11">
      <c r="A22" s="49"/>
      <c r="B22" s="49"/>
      <c r="C22" s="82"/>
      <c r="D22" s="90" t="s">
        <v>128</v>
      </c>
      <c r="E22" s="44" t="s">
        <v>119</v>
      </c>
      <c r="F22" s="44" t="s">
        <v>122</v>
      </c>
      <c r="G22" s="44">
        <v>2</v>
      </c>
      <c r="H22" s="44">
        <v>2</v>
      </c>
      <c r="I22" s="44"/>
      <c r="K22"/>
    </row>
    <row r="23" s="41" customFormat="1" ht="31" customHeight="1" spans="1:11">
      <c r="A23" s="49"/>
      <c r="B23" s="49"/>
      <c r="C23" s="82"/>
      <c r="D23" s="90" t="s">
        <v>130</v>
      </c>
      <c r="E23" s="44" t="s">
        <v>119</v>
      </c>
      <c r="F23" s="44" t="s">
        <v>119</v>
      </c>
      <c r="G23" s="44">
        <v>2</v>
      </c>
      <c r="H23" s="44">
        <v>2</v>
      </c>
      <c r="I23" s="44"/>
      <c r="K23"/>
    </row>
    <row r="24" s="41" customFormat="1" customHeight="1" spans="1:11">
      <c r="A24" s="49"/>
      <c r="B24" s="49"/>
      <c r="C24" s="48" t="s">
        <v>155</v>
      </c>
      <c r="D24" s="79" t="s">
        <v>309</v>
      </c>
      <c r="E24" s="85" t="s">
        <v>310</v>
      </c>
      <c r="F24" s="53">
        <v>0.85</v>
      </c>
      <c r="G24" s="58">
        <v>2</v>
      </c>
      <c r="H24" s="58">
        <v>2</v>
      </c>
      <c r="I24" s="44"/>
      <c r="K24"/>
    </row>
    <row r="25" s="41" customFormat="1" customHeight="1" spans="1:11">
      <c r="A25" s="49"/>
      <c r="B25" s="49"/>
      <c r="C25" s="49"/>
      <c r="D25" s="91" t="s">
        <v>311</v>
      </c>
      <c r="E25" s="85" t="s">
        <v>312</v>
      </c>
      <c r="F25" s="53">
        <v>0.9951</v>
      </c>
      <c r="G25" s="58">
        <v>2</v>
      </c>
      <c r="H25" s="58">
        <v>2</v>
      </c>
      <c r="I25" s="44"/>
      <c r="K25"/>
    </row>
    <row r="26" s="41" customFormat="1" customHeight="1" spans="1:11">
      <c r="A26" s="49"/>
      <c r="B26" s="49"/>
      <c r="C26" s="49"/>
      <c r="D26" s="47" t="s">
        <v>313</v>
      </c>
      <c r="E26" s="85" t="s">
        <v>312</v>
      </c>
      <c r="F26" s="53">
        <v>1</v>
      </c>
      <c r="G26" s="58">
        <v>2</v>
      </c>
      <c r="H26" s="58">
        <v>2</v>
      </c>
      <c r="I26" s="44"/>
      <c r="K26"/>
    </row>
    <row r="27" s="41" customFormat="1" customHeight="1" spans="1:11">
      <c r="A27" s="49"/>
      <c r="B27" s="49"/>
      <c r="C27" s="59"/>
      <c r="D27" s="47" t="s">
        <v>168</v>
      </c>
      <c r="E27" s="85" t="s">
        <v>312</v>
      </c>
      <c r="F27" s="53">
        <v>1</v>
      </c>
      <c r="G27" s="58">
        <v>2</v>
      </c>
      <c r="H27" s="58">
        <v>2</v>
      </c>
      <c r="I27" s="44"/>
      <c r="K27"/>
    </row>
    <row r="28" s="41" customFormat="1" customHeight="1" spans="1:15">
      <c r="A28" s="49"/>
      <c r="B28" s="49"/>
      <c r="C28" s="48" t="s">
        <v>172</v>
      </c>
      <c r="D28" s="21" t="s">
        <v>180</v>
      </c>
      <c r="E28" s="53">
        <v>1</v>
      </c>
      <c r="F28" s="53">
        <v>1</v>
      </c>
      <c r="G28" s="58">
        <v>2</v>
      </c>
      <c r="H28" s="58">
        <v>2</v>
      </c>
      <c r="I28" s="44"/>
      <c r="K28" s="94"/>
      <c r="L28" s="94"/>
      <c r="M28" s="94"/>
      <c r="N28" s="94"/>
      <c r="O28" s="94"/>
    </row>
    <row r="29" s="41" customFormat="1" ht="27" customHeight="1" spans="1:15">
      <c r="A29" s="49"/>
      <c r="B29" s="49"/>
      <c r="C29" s="49"/>
      <c r="D29" s="79" t="s">
        <v>181</v>
      </c>
      <c r="E29" s="53">
        <v>1</v>
      </c>
      <c r="F29" s="53">
        <v>1</v>
      </c>
      <c r="G29" s="58">
        <v>2</v>
      </c>
      <c r="H29" s="58">
        <v>2</v>
      </c>
      <c r="I29" s="44"/>
      <c r="K29" s="94"/>
      <c r="L29" s="94"/>
      <c r="M29" s="94"/>
      <c r="N29" s="94"/>
      <c r="O29" s="94"/>
    </row>
    <row r="30" s="41" customFormat="1" ht="31" customHeight="1" spans="1:15">
      <c r="A30" s="49"/>
      <c r="B30" s="49"/>
      <c r="C30" s="59"/>
      <c r="D30" s="79" t="s">
        <v>182</v>
      </c>
      <c r="E30" s="53">
        <v>1</v>
      </c>
      <c r="F30" s="53">
        <v>1</v>
      </c>
      <c r="G30" s="58">
        <v>2</v>
      </c>
      <c r="H30" s="58">
        <v>2</v>
      </c>
      <c r="I30" s="44"/>
      <c r="K30" s="94"/>
      <c r="L30" s="94"/>
      <c r="M30" s="94"/>
      <c r="N30" s="94"/>
      <c r="O30" s="94"/>
    </row>
    <row r="31" s="41" customFormat="1" ht="27" customHeight="1" spans="1:15">
      <c r="A31" s="49"/>
      <c r="B31" s="49"/>
      <c r="C31" s="44" t="s">
        <v>186</v>
      </c>
      <c r="D31" s="55" t="s">
        <v>314</v>
      </c>
      <c r="E31" s="53" t="s">
        <v>315</v>
      </c>
      <c r="F31" s="53" t="s">
        <v>315</v>
      </c>
      <c r="G31" s="58">
        <v>2</v>
      </c>
      <c r="H31" s="58">
        <v>2</v>
      </c>
      <c r="I31" s="44"/>
      <c r="K31" s="94"/>
      <c r="L31" s="94"/>
      <c r="M31" s="94"/>
      <c r="N31" s="94"/>
      <c r="O31" s="94"/>
    </row>
    <row r="32" s="41" customFormat="1" ht="27" customHeight="1" spans="1:11">
      <c r="A32" s="49"/>
      <c r="B32" s="49"/>
      <c r="C32" s="44"/>
      <c r="D32" s="55" t="s">
        <v>316</v>
      </c>
      <c r="E32" s="53" t="s">
        <v>317</v>
      </c>
      <c r="F32" s="53" t="s">
        <v>317</v>
      </c>
      <c r="G32" s="58">
        <v>2</v>
      </c>
      <c r="H32" s="58">
        <v>2</v>
      </c>
      <c r="I32" s="44"/>
      <c r="K32"/>
    </row>
    <row r="33" s="41" customFormat="1" ht="30" customHeight="1" spans="1:11">
      <c r="A33" s="49"/>
      <c r="B33" s="49"/>
      <c r="C33" s="44"/>
      <c r="D33" s="90" t="s">
        <v>318</v>
      </c>
      <c r="E33" s="53" t="s">
        <v>319</v>
      </c>
      <c r="F33" s="53" t="s">
        <v>319</v>
      </c>
      <c r="G33" s="58">
        <v>2</v>
      </c>
      <c r="H33" s="58">
        <v>2</v>
      </c>
      <c r="I33" s="44"/>
      <c r="K33"/>
    </row>
    <row r="34" s="41" customFormat="1" ht="28" customHeight="1" spans="1:10">
      <c r="A34" s="49"/>
      <c r="B34" s="48" t="s">
        <v>199</v>
      </c>
      <c r="C34" s="48" t="s">
        <v>200</v>
      </c>
      <c r="D34" s="67" t="s">
        <v>201</v>
      </c>
      <c r="E34" s="44"/>
      <c r="F34" s="44"/>
      <c r="G34" s="44"/>
      <c r="H34" s="44"/>
      <c r="I34" s="67"/>
      <c r="J34" s="65"/>
    </row>
    <row r="35" s="41" customFormat="1" ht="29" customHeight="1" spans="1:9">
      <c r="A35" s="49"/>
      <c r="B35" s="49"/>
      <c r="C35" s="44" t="s">
        <v>202</v>
      </c>
      <c r="D35" s="79" t="s">
        <v>210</v>
      </c>
      <c r="E35" s="44" t="s">
        <v>211</v>
      </c>
      <c r="F35" s="44" t="s">
        <v>212</v>
      </c>
      <c r="G35" s="44">
        <v>5</v>
      </c>
      <c r="H35" s="44">
        <v>5</v>
      </c>
      <c r="I35" s="67"/>
    </row>
    <row r="36" s="41" customFormat="1" ht="30" customHeight="1" spans="1:9">
      <c r="A36" s="49"/>
      <c r="B36" s="49"/>
      <c r="C36" s="44"/>
      <c r="D36" s="47" t="s">
        <v>213</v>
      </c>
      <c r="E36" s="44" t="s">
        <v>119</v>
      </c>
      <c r="F36" s="44" t="s">
        <v>119</v>
      </c>
      <c r="G36" s="44">
        <v>5</v>
      </c>
      <c r="H36" s="44">
        <v>5</v>
      </c>
      <c r="I36" s="67"/>
    </row>
    <row r="37" s="41" customFormat="1" ht="33" customHeight="1" spans="1:9">
      <c r="A37" s="49"/>
      <c r="B37" s="49"/>
      <c r="C37" s="44"/>
      <c r="D37" s="45" t="s">
        <v>215</v>
      </c>
      <c r="E37" s="44" t="s">
        <v>119</v>
      </c>
      <c r="F37" s="44" t="s">
        <v>119</v>
      </c>
      <c r="G37" s="44">
        <v>5</v>
      </c>
      <c r="H37" s="44">
        <v>5</v>
      </c>
      <c r="I37" s="95"/>
    </row>
    <row r="38" s="41" customFormat="1" ht="27" customHeight="1" spans="1:9">
      <c r="A38" s="49"/>
      <c r="B38" s="49"/>
      <c r="C38" s="44"/>
      <c r="D38" s="47" t="s">
        <v>216</v>
      </c>
      <c r="E38" s="44" t="s">
        <v>119</v>
      </c>
      <c r="F38" s="44" t="s">
        <v>119</v>
      </c>
      <c r="G38" s="44">
        <v>5</v>
      </c>
      <c r="H38" s="44">
        <v>5</v>
      </c>
      <c r="I38" s="95"/>
    </row>
    <row r="39" s="41" customFormat="1" ht="24" spans="1:10">
      <c r="A39" s="49"/>
      <c r="B39" s="49"/>
      <c r="C39" s="44" t="s">
        <v>217</v>
      </c>
      <c r="D39" s="67" t="s">
        <v>201</v>
      </c>
      <c r="E39" s="44"/>
      <c r="F39" s="44"/>
      <c r="G39" s="44"/>
      <c r="H39" s="44"/>
      <c r="I39" s="67"/>
      <c r="J39" s="65"/>
    </row>
    <row r="40" s="41" customFormat="1" ht="22" customHeight="1" spans="1:9">
      <c r="A40" s="49"/>
      <c r="B40" s="49"/>
      <c r="C40" s="44" t="s">
        <v>218</v>
      </c>
      <c r="D40" s="47" t="s">
        <v>320</v>
      </c>
      <c r="E40" s="44" t="s">
        <v>321</v>
      </c>
      <c r="F40" s="44" t="s">
        <v>321</v>
      </c>
      <c r="G40" s="44">
        <v>5</v>
      </c>
      <c r="H40" s="44">
        <v>5</v>
      </c>
      <c r="I40" s="67"/>
    </row>
    <row r="41" s="41" customFormat="1" ht="22" customHeight="1" spans="1:9">
      <c r="A41" s="49"/>
      <c r="B41" s="49"/>
      <c r="C41" s="44"/>
      <c r="D41" s="47" t="s">
        <v>322</v>
      </c>
      <c r="E41" s="44" t="s">
        <v>321</v>
      </c>
      <c r="F41" s="44" t="s">
        <v>321</v>
      </c>
      <c r="G41" s="44">
        <v>5</v>
      </c>
      <c r="H41" s="44">
        <v>5</v>
      </c>
      <c r="I41" s="67"/>
    </row>
    <row r="42" s="41" customFormat="1" ht="30" customHeight="1" spans="1:9">
      <c r="A42" s="49"/>
      <c r="B42" s="48" t="s">
        <v>226</v>
      </c>
      <c r="C42" s="44" t="s">
        <v>227</v>
      </c>
      <c r="D42" s="79" t="s">
        <v>233</v>
      </c>
      <c r="E42" s="85" t="s">
        <v>323</v>
      </c>
      <c r="F42" s="53">
        <v>0.98</v>
      </c>
      <c r="G42" s="44">
        <v>5</v>
      </c>
      <c r="H42" s="44">
        <v>5</v>
      </c>
      <c r="I42" s="44"/>
    </row>
    <row r="43" s="41" customFormat="1" customHeight="1" spans="1:9">
      <c r="A43" s="49"/>
      <c r="B43" s="49"/>
      <c r="C43" s="44"/>
      <c r="D43" s="47" t="s">
        <v>230</v>
      </c>
      <c r="E43" s="44" t="s">
        <v>324</v>
      </c>
      <c r="F43" s="53">
        <v>0.96</v>
      </c>
      <c r="G43" s="44">
        <v>5</v>
      </c>
      <c r="H43" s="44">
        <v>5</v>
      </c>
      <c r="I43" s="44"/>
    </row>
    <row r="44" s="41" customFormat="1" customHeight="1" spans="1:9">
      <c r="A44" s="44" t="s">
        <v>235</v>
      </c>
      <c r="B44" s="44"/>
      <c r="C44" s="44"/>
      <c r="D44" s="44"/>
      <c r="E44" s="44"/>
      <c r="F44" s="44"/>
      <c r="G44" s="44">
        <v>100</v>
      </c>
      <c r="H44" s="44">
        <v>99</v>
      </c>
      <c r="I44" s="44"/>
    </row>
    <row r="45" s="41" customFormat="1" customHeight="1" spans="1:9">
      <c r="A45" s="63" t="s">
        <v>289</v>
      </c>
      <c r="B45" s="63"/>
      <c r="C45" s="63"/>
      <c r="D45" s="63"/>
      <c r="E45" s="64"/>
      <c r="F45" s="64"/>
      <c r="G45" s="63"/>
      <c r="H45" s="63"/>
      <c r="I45" s="63"/>
    </row>
  </sheetData>
  <mergeCells count="29">
    <mergeCell ref="A1:B1"/>
    <mergeCell ref="A2:I2"/>
    <mergeCell ref="B3:I3"/>
    <mergeCell ref="B4:E4"/>
    <mergeCell ref="G4:I4"/>
    <mergeCell ref="B5:C5"/>
    <mergeCell ref="B6:C6"/>
    <mergeCell ref="B7:C7"/>
    <mergeCell ref="B8:C8"/>
    <mergeCell ref="B9:C9"/>
    <mergeCell ref="B10:E10"/>
    <mergeCell ref="F10:I10"/>
    <mergeCell ref="B11:E11"/>
    <mergeCell ref="F11:I11"/>
    <mergeCell ref="A44:F44"/>
    <mergeCell ref="A45:I45"/>
    <mergeCell ref="A5:A9"/>
    <mergeCell ref="A10:A11"/>
    <mergeCell ref="A12:A43"/>
    <mergeCell ref="B13:B33"/>
    <mergeCell ref="B34:B41"/>
    <mergeCell ref="B42:B43"/>
    <mergeCell ref="C13:C23"/>
    <mergeCell ref="C24:C27"/>
    <mergeCell ref="C28:C30"/>
    <mergeCell ref="C31:C33"/>
    <mergeCell ref="C35:C38"/>
    <mergeCell ref="C40:C41"/>
    <mergeCell ref="C42:C43"/>
  </mergeCells>
  <pageMargins left="0.432638888888889" right="0.275" top="0.590277777777778" bottom="0.314583333333333" header="0.5" footer="0.5"/>
  <pageSetup paperSize="9" scale="92"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14" sqref="$A14:$XFD51"/>
    </sheetView>
  </sheetViews>
  <sheetFormatPr defaultColWidth="9" defaultRowHeight="13.5" outlineLevelCol="2"/>
  <cols>
    <col min="2" max="2" width="14.1333333333333" customWidth="1"/>
    <col min="3" max="3" width="62.25" customWidth="1"/>
  </cols>
  <sheetData>
    <row r="1" customFormat="1" ht="27" customHeight="1" spans="1:1">
      <c r="A1" s="30" t="s">
        <v>237</v>
      </c>
    </row>
    <row r="2" ht="27" spans="1:3">
      <c r="A2" s="31" t="s">
        <v>238</v>
      </c>
      <c r="B2" s="31"/>
      <c r="C2" s="31"/>
    </row>
    <row r="3" ht="39" customHeight="1" spans="1:3">
      <c r="A3" s="32" t="s">
        <v>239</v>
      </c>
      <c r="B3" s="32" t="s">
        <v>240</v>
      </c>
      <c r="C3" s="32" t="s">
        <v>325</v>
      </c>
    </row>
    <row r="4" ht="39" customHeight="1" spans="1:3">
      <c r="A4" s="32"/>
      <c r="B4" s="32" t="s">
        <v>242</v>
      </c>
      <c r="C4" s="32" t="s">
        <v>326</v>
      </c>
    </row>
    <row r="5" ht="39" customHeight="1" spans="1:3">
      <c r="A5" s="32"/>
      <c r="B5" s="32" t="s">
        <v>244</v>
      </c>
      <c r="C5" s="32" t="s">
        <v>245</v>
      </c>
    </row>
    <row r="6" ht="54" customHeight="1" spans="1:3">
      <c r="A6" s="32"/>
      <c r="B6" s="32" t="s">
        <v>246</v>
      </c>
      <c r="C6" s="69" t="s">
        <v>327</v>
      </c>
    </row>
    <row r="7" ht="70" customHeight="1" spans="1:3">
      <c r="A7" s="32" t="s">
        <v>248</v>
      </c>
      <c r="B7" s="32" t="s">
        <v>249</v>
      </c>
      <c r="C7" s="69" t="s">
        <v>328</v>
      </c>
    </row>
    <row r="8" ht="91" customHeight="1" spans="1:3">
      <c r="A8" s="32"/>
      <c r="B8" s="32" t="s">
        <v>251</v>
      </c>
      <c r="C8" s="69" t="s">
        <v>329</v>
      </c>
    </row>
    <row r="9" ht="60" customHeight="1" spans="1:3">
      <c r="A9" s="32" t="s">
        <v>253</v>
      </c>
      <c r="B9" s="32" t="s">
        <v>254</v>
      </c>
      <c r="C9" s="69" t="s">
        <v>330</v>
      </c>
    </row>
    <row r="10" ht="39" customHeight="1" spans="1:3">
      <c r="A10" s="32"/>
      <c r="B10" s="32" t="s">
        <v>256</v>
      </c>
      <c r="C10" s="69" t="s">
        <v>331</v>
      </c>
    </row>
    <row r="11" ht="39" customHeight="1" spans="1:3">
      <c r="A11" s="32"/>
      <c r="B11" s="32" t="s">
        <v>258</v>
      </c>
      <c r="C11" s="70"/>
    </row>
    <row r="12" customFormat="1" ht="24.95" customHeight="1" spans="1:3">
      <c r="A12" s="36" t="s">
        <v>260</v>
      </c>
      <c r="B12" s="37"/>
      <c r="C12" s="37"/>
    </row>
    <row r="13" s="41" customFormat="1" ht="19" customHeight="1" spans="1:3">
      <c r="A13" s="38" t="s">
        <v>261</v>
      </c>
      <c r="B13" s="38"/>
      <c r="C13" s="38"/>
    </row>
  </sheetData>
  <mergeCells count="4">
    <mergeCell ref="A2:C2"/>
    <mergeCell ref="A3:A6"/>
    <mergeCell ref="A7:A8"/>
    <mergeCell ref="A9:A11"/>
  </mergeCells>
  <pageMargins left="0.75" right="0.156944444444444"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
  <sheetViews>
    <sheetView workbookViewId="0">
      <selection activeCell="J1" sqref="J$1:J$1048576"/>
    </sheetView>
  </sheetViews>
  <sheetFormatPr defaultColWidth="9" defaultRowHeight="13.5"/>
  <cols>
    <col min="1" max="2" width="9" style="1"/>
    <col min="3" max="3" width="10.25" style="1" customWidth="1"/>
    <col min="4" max="4" width="17.25" style="1" customWidth="1"/>
    <col min="5" max="5" width="10.25" style="1" customWidth="1"/>
    <col min="6" max="6" width="10.5" style="1" customWidth="1"/>
    <col min="7" max="7" width="9" style="1"/>
    <col min="8" max="8" width="9.625" style="1"/>
    <col min="9" max="16384" width="9" style="1"/>
  </cols>
  <sheetData>
    <row r="1" s="1" customFormat="1" ht="20.25" spans="1:2">
      <c r="A1" s="3" t="s">
        <v>262</v>
      </c>
      <c r="B1" s="3"/>
    </row>
    <row r="2" s="1" customFormat="1" ht="27.75" spans="1:9">
      <c r="A2" s="4" t="s">
        <v>332</v>
      </c>
      <c r="B2" s="4"/>
      <c r="C2" s="4"/>
      <c r="D2" s="4"/>
      <c r="E2" s="4"/>
      <c r="F2" s="4"/>
      <c r="G2" s="4"/>
      <c r="H2" s="4"/>
      <c r="I2" s="4"/>
    </row>
    <row r="3" s="1" customFormat="1" ht="33" customHeight="1" spans="1:9">
      <c r="A3" s="5" t="s">
        <v>264</v>
      </c>
      <c r="B3" s="5" t="s">
        <v>325</v>
      </c>
      <c r="C3" s="6"/>
      <c r="D3" s="6"/>
      <c r="E3" s="6"/>
      <c r="F3" s="6"/>
      <c r="G3" s="6"/>
      <c r="H3" s="6"/>
      <c r="I3" s="6"/>
    </row>
    <row r="4" s="1" customFormat="1" ht="15" customHeight="1" spans="1:9">
      <c r="A4" s="5" t="s">
        <v>265</v>
      </c>
      <c r="B4" s="5" t="s">
        <v>266</v>
      </c>
      <c r="C4" s="5"/>
      <c r="D4" s="5"/>
      <c r="E4" s="5"/>
      <c r="F4" s="5" t="s">
        <v>267</v>
      </c>
      <c r="G4" s="5" t="s">
        <v>268</v>
      </c>
      <c r="H4" s="6"/>
      <c r="I4" s="6"/>
    </row>
    <row r="5" s="1" customFormat="1" ht="20.1" customHeight="1" spans="1:9">
      <c r="A5" s="5" t="s">
        <v>269</v>
      </c>
      <c r="B5" s="6"/>
      <c r="C5" s="6"/>
      <c r="D5" s="5" t="s">
        <v>51</v>
      </c>
      <c r="E5" s="5" t="s">
        <v>52</v>
      </c>
      <c r="F5" s="5" t="s">
        <v>53</v>
      </c>
      <c r="G5" s="5" t="s">
        <v>54</v>
      </c>
      <c r="H5" s="5" t="s">
        <v>55</v>
      </c>
      <c r="I5" s="5" t="s">
        <v>56</v>
      </c>
    </row>
    <row r="6" s="1" customFormat="1" ht="20.1" customHeight="1" spans="1:9">
      <c r="A6" s="6"/>
      <c r="B6" s="5" t="s">
        <v>57</v>
      </c>
      <c r="C6" s="6"/>
      <c r="D6" s="6">
        <v>148</v>
      </c>
      <c r="E6" s="6">
        <v>148</v>
      </c>
      <c r="F6" s="6">
        <v>146.63</v>
      </c>
      <c r="G6" s="6">
        <v>10</v>
      </c>
      <c r="H6" s="7">
        <f>F6/E6</f>
        <v>0.990743243243243</v>
      </c>
      <c r="I6" s="6">
        <v>9.9</v>
      </c>
    </row>
    <row r="7" s="1" customFormat="1" ht="20.1" customHeight="1" spans="1:9">
      <c r="A7" s="6"/>
      <c r="B7" s="5" t="s">
        <v>270</v>
      </c>
      <c r="C7" s="6"/>
      <c r="D7" s="6">
        <v>148</v>
      </c>
      <c r="E7" s="6"/>
      <c r="F7" s="6"/>
      <c r="G7" s="6"/>
      <c r="H7" s="6"/>
      <c r="I7" s="6"/>
    </row>
    <row r="8" s="1" customFormat="1" ht="20.1" customHeight="1" spans="1:9">
      <c r="A8" s="6"/>
      <c r="B8" s="5" t="s">
        <v>271</v>
      </c>
      <c r="C8" s="6"/>
      <c r="D8" s="6"/>
      <c r="E8" s="6"/>
      <c r="F8" s="6"/>
      <c r="G8" s="6"/>
      <c r="H8" s="6"/>
      <c r="I8" s="6"/>
    </row>
    <row r="9" s="1" customFormat="1" ht="20.1" customHeight="1" spans="1:9">
      <c r="A9" s="6"/>
      <c r="B9" s="5" t="s">
        <v>272</v>
      </c>
      <c r="C9" s="6"/>
      <c r="D9" s="6"/>
      <c r="E9" s="6"/>
      <c r="F9" s="6"/>
      <c r="G9" s="6"/>
      <c r="H9" s="6"/>
      <c r="I9" s="6"/>
    </row>
    <row r="10" s="1" customFormat="1" ht="20.1" customHeight="1" spans="1:9">
      <c r="A10" s="5" t="s">
        <v>66</v>
      </c>
      <c r="B10" s="5" t="s">
        <v>67</v>
      </c>
      <c r="C10" s="6"/>
      <c r="D10" s="6"/>
      <c r="E10" s="6"/>
      <c r="F10" s="5" t="s">
        <v>68</v>
      </c>
      <c r="G10" s="6"/>
      <c r="H10" s="6"/>
      <c r="I10" s="6"/>
    </row>
    <row r="11" s="1" customFormat="1" ht="97" customHeight="1" spans="1:9">
      <c r="A11" s="6"/>
      <c r="B11" s="5" t="s">
        <v>327</v>
      </c>
      <c r="C11" s="6"/>
      <c r="D11" s="6"/>
      <c r="E11" s="6"/>
      <c r="F11" s="5" t="s">
        <v>333</v>
      </c>
      <c r="G11" s="6"/>
      <c r="H11" s="9"/>
      <c r="I11" s="9"/>
    </row>
    <row r="12" s="1" customFormat="1" ht="45" customHeight="1" spans="1:9">
      <c r="A12" s="10" t="s">
        <v>71</v>
      </c>
      <c r="B12" s="5" t="s">
        <v>72</v>
      </c>
      <c r="C12" s="5" t="s">
        <v>73</v>
      </c>
      <c r="D12" s="5" t="s">
        <v>74</v>
      </c>
      <c r="E12" s="10" t="s">
        <v>75</v>
      </c>
      <c r="F12" s="10" t="s">
        <v>76</v>
      </c>
      <c r="G12" s="5" t="s">
        <v>54</v>
      </c>
      <c r="H12" s="5" t="s">
        <v>56</v>
      </c>
      <c r="I12" s="5" t="s">
        <v>77</v>
      </c>
    </row>
    <row r="13" s="1" customFormat="1" spans="1:9">
      <c r="A13" s="14"/>
      <c r="B13" s="10" t="s">
        <v>78</v>
      </c>
      <c r="C13" s="10" t="s">
        <v>79</v>
      </c>
      <c r="D13" s="5" t="s">
        <v>87</v>
      </c>
      <c r="E13" s="10" t="s">
        <v>88</v>
      </c>
      <c r="F13" s="10" t="s">
        <v>88</v>
      </c>
      <c r="G13" s="6">
        <v>2</v>
      </c>
      <c r="H13" s="6">
        <v>2</v>
      </c>
      <c r="I13" s="5"/>
    </row>
    <row r="14" s="1" customFormat="1" spans="1:9">
      <c r="A14" s="14"/>
      <c r="B14" s="14"/>
      <c r="C14" s="11"/>
      <c r="D14" s="5" t="s">
        <v>89</v>
      </c>
      <c r="E14" s="10" t="s">
        <v>90</v>
      </c>
      <c r="F14" s="10" t="s">
        <v>90</v>
      </c>
      <c r="G14" s="6">
        <v>2</v>
      </c>
      <c r="H14" s="6">
        <v>2</v>
      </c>
      <c r="I14" s="5"/>
    </row>
    <row r="15" s="1" customFormat="1" spans="1:9">
      <c r="A15" s="14"/>
      <c r="B15" s="14"/>
      <c r="C15" s="11"/>
      <c r="D15" s="5" t="s">
        <v>91</v>
      </c>
      <c r="E15" s="10" t="s">
        <v>92</v>
      </c>
      <c r="F15" s="10" t="s">
        <v>92</v>
      </c>
      <c r="G15" s="6">
        <v>2</v>
      </c>
      <c r="H15" s="6">
        <v>2</v>
      </c>
      <c r="I15" s="5"/>
    </row>
    <row r="16" s="1" customFormat="1" spans="1:14">
      <c r="A16" s="14"/>
      <c r="B16" s="14"/>
      <c r="C16" s="11"/>
      <c r="D16" s="5" t="s">
        <v>93</v>
      </c>
      <c r="E16" s="10" t="s">
        <v>94</v>
      </c>
      <c r="F16" s="10" t="s">
        <v>94</v>
      </c>
      <c r="G16" s="6">
        <v>2</v>
      </c>
      <c r="H16" s="6">
        <v>2</v>
      </c>
      <c r="I16" s="5"/>
      <c r="L16" s="77"/>
      <c r="M16" s="77"/>
      <c r="N16" s="77"/>
    </row>
    <row r="17" s="1" customFormat="1" spans="1:14">
      <c r="A17" s="14"/>
      <c r="B17" s="14"/>
      <c r="C17" s="11"/>
      <c r="D17" s="5" t="s">
        <v>95</v>
      </c>
      <c r="E17" s="10" t="s">
        <v>96</v>
      </c>
      <c r="F17" s="10" t="s">
        <v>96</v>
      </c>
      <c r="G17" s="6">
        <v>2</v>
      </c>
      <c r="H17" s="6">
        <v>2</v>
      </c>
      <c r="I17" s="5"/>
      <c r="L17" s="77"/>
      <c r="M17" s="77"/>
      <c r="N17" s="77"/>
    </row>
    <row r="18" s="1" customFormat="1" spans="1:14">
      <c r="A18" s="14"/>
      <c r="B18" s="14"/>
      <c r="C18" s="11"/>
      <c r="D18" s="5" t="s">
        <v>97</v>
      </c>
      <c r="E18" s="10" t="s">
        <v>98</v>
      </c>
      <c r="F18" s="10" t="s">
        <v>98</v>
      </c>
      <c r="G18" s="6">
        <v>2</v>
      </c>
      <c r="H18" s="6">
        <v>2</v>
      </c>
      <c r="I18" s="5"/>
      <c r="L18" s="77"/>
      <c r="M18" s="77"/>
      <c r="N18" s="77"/>
    </row>
    <row r="19" s="1" customFormat="1" spans="1:14">
      <c r="A19" s="14"/>
      <c r="B19" s="14"/>
      <c r="C19" s="11"/>
      <c r="D19" s="5" t="s">
        <v>99</v>
      </c>
      <c r="E19" s="10" t="s">
        <v>100</v>
      </c>
      <c r="F19" s="10" t="s">
        <v>100</v>
      </c>
      <c r="G19" s="6">
        <v>2</v>
      </c>
      <c r="H19" s="6">
        <v>2</v>
      </c>
      <c r="I19" s="5"/>
      <c r="L19" s="77"/>
      <c r="M19" s="77"/>
      <c r="N19" s="77"/>
    </row>
    <row r="20" s="1" customFormat="1" spans="1:14">
      <c r="A20" s="14"/>
      <c r="B20" s="14"/>
      <c r="C20" s="11"/>
      <c r="D20" s="5" t="s">
        <v>101</v>
      </c>
      <c r="E20" s="10" t="s">
        <v>90</v>
      </c>
      <c r="F20" s="10" t="s">
        <v>90</v>
      </c>
      <c r="G20" s="6">
        <v>2</v>
      </c>
      <c r="H20" s="6">
        <v>2</v>
      </c>
      <c r="I20" s="5"/>
      <c r="L20" s="77"/>
      <c r="M20" s="77"/>
      <c r="N20" s="77"/>
    </row>
    <row r="21" s="1" customFormat="1" spans="1:14">
      <c r="A21" s="14"/>
      <c r="B21" s="14"/>
      <c r="C21" s="11"/>
      <c r="D21" s="5" t="s">
        <v>102</v>
      </c>
      <c r="E21" s="10" t="s">
        <v>103</v>
      </c>
      <c r="F21" s="10" t="s">
        <v>103</v>
      </c>
      <c r="G21" s="6">
        <v>2</v>
      </c>
      <c r="H21" s="6">
        <v>2</v>
      </c>
      <c r="I21" s="5"/>
      <c r="L21" s="77"/>
      <c r="M21" s="77"/>
      <c r="N21" s="77"/>
    </row>
    <row r="22" s="1" customFormat="1" spans="1:14">
      <c r="A22" s="14"/>
      <c r="B22" s="14"/>
      <c r="C22" s="11"/>
      <c r="D22" s="5" t="s">
        <v>104</v>
      </c>
      <c r="E22" s="10" t="s">
        <v>105</v>
      </c>
      <c r="F22" s="10" t="s">
        <v>105</v>
      </c>
      <c r="G22" s="6">
        <v>2</v>
      </c>
      <c r="H22" s="6">
        <v>2</v>
      </c>
      <c r="I22" s="5"/>
      <c r="L22" s="77"/>
      <c r="M22" s="77"/>
      <c r="N22" s="77"/>
    </row>
    <row r="23" s="1" customFormat="1" spans="1:14">
      <c r="A23" s="11"/>
      <c r="B23" s="14"/>
      <c r="C23" s="5" t="s">
        <v>155</v>
      </c>
      <c r="D23" s="5" t="s">
        <v>334</v>
      </c>
      <c r="E23" s="19">
        <v>1</v>
      </c>
      <c r="F23" s="71">
        <v>1</v>
      </c>
      <c r="G23" s="5">
        <v>5</v>
      </c>
      <c r="H23" s="5">
        <v>5</v>
      </c>
      <c r="I23" s="6"/>
      <c r="L23" s="77"/>
      <c r="M23" s="77"/>
      <c r="N23" s="77"/>
    </row>
    <row r="24" s="1" customFormat="1" spans="1:9">
      <c r="A24" s="11"/>
      <c r="B24" s="14"/>
      <c r="C24" s="10" t="s">
        <v>172</v>
      </c>
      <c r="D24" s="5" t="s">
        <v>335</v>
      </c>
      <c r="E24" s="19">
        <v>1</v>
      </c>
      <c r="F24" s="71">
        <v>1</v>
      </c>
      <c r="G24" s="5">
        <v>5</v>
      </c>
      <c r="H24" s="5">
        <v>5</v>
      </c>
      <c r="I24" s="6"/>
    </row>
    <row r="25" s="1" customFormat="1" spans="1:9">
      <c r="A25" s="11"/>
      <c r="B25" s="14"/>
      <c r="C25" s="11"/>
      <c r="D25" s="5" t="s">
        <v>336</v>
      </c>
      <c r="E25" s="19">
        <v>1</v>
      </c>
      <c r="F25" s="71">
        <v>1</v>
      </c>
      <c r="G25" s="6">
        <v>5</v>
      </c>
      <c r="H25" s="6">
        <v>5</v>
      </c>
      <c r="I25" s="6"/>
    </row>
    <row r="26" s="1" customFormat="1" spans="1:9">
      <c r="A26" s="11"/>
      <c r="B26" s="14"/>
      <c r="C26" s="5" t="s">
        <v>186</v>
      </c>
      <c r="D26" s="5" t="s">
        <v>337</v>
      </c>
      <c r="E26" s="72" t="s">
        <v>338</v>
      </c>
      <c r="F26" s="72" t="s">
        <v>338</v>
      </c>
      <c r="G26" s="5">
        <v>3</v>
      </c>
      <c r="H26" s="5">
        <v>3</v>
      </c>
      <c r="I26" s="6"/>
    </row>
    <row r="27" s="1" customFormat="1" spans="1:9">
      <c r="A27" s="11"/>
      <c r="B27" s="14"/>
      <c r="C27" s="6"/>
      <c r="D27" s="5" t="s">
        <v>339</v>
      </c>
      <c r="E27" s="72" t="s">
        <v>340</v>
      </c>
      <c r="F27" s="72" t="s">
        <v>340</v>
      </c>
      <c r="G27" s="6">
        <v>3</v>
      </c>
      <c r="H27" s="6">
        <v>3</v>
      </c>
      <c r="I27" s="6"/>
    </row>
    <row r="28" s="1" customFormat="1" spans="1:9">
      <c r="A28" s="11"/>
      <c r="B28" s="14"/>
      <c r="C28" s="6"/>
      <c r="D28" s="5" t="s">
        <v>341</v>
      </c>
      <c r="E28" s="72" t="s">
        <v>342</v>
      </c>
      <c r="F28" s="72" t="s">
        <v>342</v>
      </c>
      <c r="G28" s="6">
        <v>3</v>
      </c>
      <c r="H28" s="6">
        <v>3</v>
      </c>
      <c r="I28" s="6"/>
    </row>
    <row r="29" s="1" customFormat="1" spans="1:9">
      <c r="A29" s="11"/>
      <c r="B29" s="14"/>
      <c r="C29" s="6"/>
      <c r="D29" s="5" t="s">
        <v>343</v>
      </c>
      <c r="E29" s="72" t="s">
        <v>344</v>
      </c>
      <c r="F29" s="72" t="s">
        <v>344</v>
      </c>
      <c r="G29" s="6">
        <v>3</v>
      </c>
      <c r="H29" s="6">
        <v>3</v>
      </c>
      <c r="I29" s="6"/>
    </row>
    <row r="30" s="1" customFormat="1" ht="24" spans="1:9">
      <c r="A30" s="11"/>
      <c r="B30" s="14"/>
      <c r="C30" s="6"/>
      <c r="D30" s="5" t="s">
        <v>345</v>
      </c>
      <c r="E30" s="72" t="s">
        <v>346</v>
      </c>
      <c r="F30" s="72" t="s">
        <v>346</v>
      </c>
      <c r="G30" s="6">
        <v>3</v>
      </c>
      <c r="H30" s="6">
        <v>3</v>
      </c>
      <c r="I30" s="6"/>
    </row>
    <row r="31" s="1" customFormat="1" ht="24" spans="1:9">
      <c r="A31" s="11"/>
      <c r="B31" s="10" t="s">
        <v>199</v>
      </c>
      <c r="C31" s="10" t="s">
        <v>200</v>
      </c>
      <c r="D31" s="5" t="s">
        <v>201</v>
      </c>
      <c r="E31" s="5"/>
      <c r="F31" s="5"/>
      <c r="G31" s="5"/>
      <c r="H31" s="5"/>
      <c r="I31" s="8"/>
    </row>
    <row r="32" s="1" customFormat="1" ht="24" spans="1:9">
      <c r="A32" s="11"/>
      <c r="B32" s="14"/>
      <c r="C32" s="10" t="s">
        <v>202</v>
      </c>
      <c r="D32" s="5" t="s">
        <v>208</v>
      </c>
      <c r="E32" s="8" t="s">
        <v>209</v>
      </c>
      <c r="F32" s="8" t="s">
        <v>209</v>
      </c>
      <c r="G32" s="5">
        <v>15</v>
      </c>
      <c r="H32" s="5">
        <v>15</v>
      </c>
      <c r="I32" s="15"/>
    </row>
    <row r="33" s="1" customFormat="1" ht="24" spans="1:9">
      <c r="A33" s="11"/>
      <c r="B33" s="14"/>
      <c r="C33" s="5" t="s">
        <v>217</v>
      </c>
      <c r="D33" s="5" t="s">
        <v>201</v>
      </c>
      <c r="E33" s="5"/>
      <c r="F33" s="5"/>
      <c r="G33" s="5"/>
      <c r="H33" s="5"/>
      <c r="I33" s="8"/>
    </row>
    <row r="34" s="1" customFormat="1" ht="24" spans="1:9">
      <c r="A34" s="11"/>
      <c r="B34" s="14"/>
      <c r="C34" s="5" t="s">
        <v>218</v>
      </c>
      <c r="D34" s="8" t="s">
        <v>285</v>
      </c>
      <c r="E34" s="8" t="s">
        <v>224</v>
      </c>
      <c r="F34" s="8" t="s">
        <v>224</v>
      </c>
      <c r="G34" s="5">
        <v>15</v>
      </c>
      <c r="H34" s="5">
        <v>15</v>
      </c>
      <c r="I34" s="22"/>
    </row>
    <row r="35" s="1" customFormat="1" ht="21" customHeight="1" spans="1:9">
      <c r="A35" s="11"/>
      <c r="B35" s="10" t="s">
        <v>226</v>
      </c>
      <c r="C35" s="5" t="s">
        <v>227</v>
      </c>
      <c r="D35" s="5" t="s">
        <v>347</v>
      </c>
      <c r="E35" s="8" t="s">
        <v>348</v>
      </c>
      <c r="F35" s="73">
        <v>0.97</v>
      </c>
      <c r="G35" s="5">
        <v>5</v>
      </c>
      <c r="H35" s="5">
        <v>5</v>
      </c>
      <c r="I35" s="6"/>
    </row>
    <row r="36" s="1" customFormat="1" ht="27" customHeight="1" spans="1:9">
      <c r="A36" s="11"/>
      <c r="B36" s="14"/>
      <c r="C36" s="6"/>
      <c r="D36" s="5" t="s">
        <v>288</v>
      </c>
      <c r="E36" s="8" t="s">
        <v>348</v>
      </c>
      <c r="F36" s="73">
        <v>0.96</v>
      </c>
      <c r="G36" s="5">
        <v>5</v>
      </c>
      <c r="H36" s="5">
        <v>5</v>
      </c>
      <c r="I36" s="6"/>
    </row>
    <row r="37" s="1" customFormat="1" ht="20.1" customHeight="1" spans="1:9">
      <c r="A37" s="74" t="s">
        <v>235</v>
      </c>
      <c r="B37" s="75"/>
      <c r="C37" s="75"/>
      <c r="D37" s="75"/>
      <c r="E37" s="75"/>
      <c r="F37" s="76"/>
      <c r="G37" s="6">
        <f>SUM(G13:G36)+G6</f>
        <v>100</v>
      </c>
      <c r="H37" s="6">
        <f>SUM(H13:H36)+I6</f>
        <v>99.9</v>
      </c>
      <c r="I37" s="6"/>
    </row>
    <row r="38" s="1" customFormat="1" ht="19" customHeight="1" spans="1:9">
      <c r="A38" s="25" t="s">
        <v>349</v>
      </c>
      <c r="B38" s="25"/>
      <c r="C38" s="25"/>
      <c r="D38" s="25"/>
      <c r="E38" s="26"/>
      <c r="F38" s="26"/>
      <c r="G38" s="25"/>
      <c r="H38" s="25"/>
      <c r="I38" s="25"/>
    </row>
  </sheetData>
  <mergeCells count="26">
    <mergeCell ref="A1:B1"/>
    <mergeCell ref="A2:I2"/>
    <mergeCell ref="B3:I3"/>
    <mergeCell ref="B4:E4"/>
    <mergeCell ref="G4:I4"/>
    <mergeCell ref="B5:C5"/>
    <mergeCell ref="B6:C6"/>
    <mergeCell ref="B7:C7"/>
    <mergeCell ref="B8:C8"/>
    <mergeCell ref="B9:C9"/>
    <mergeCell ref="B10:E10"/>
    <mergeCell ref="F10:I10"/>
    <mergeCell ref="B11:E11"/>
    <mergeCell ref="F11:I11"/>
    <mergeCell ref="A37:F37"/>
    <mergeCell ref="A38:I38"/>
    <mergeCell ref="A5:A9"/>
    <mergeCell ref="A10:A11"/>
    <mergeCell ref="A12:A36"/>
    <mergeCell ref="B13:B30"/>
    <mergeCell ref="B31:B34"/>
    <mergeCell ref="B35:B36"/>
    <mergeCell ref="C13:C22"/>
    <mergeCell ref="C24:C25"/>
    <mergeCell ref="C26:C30"/>
    <mergeCell ref="C35:C36"/>
  </mergeCells>
  <pageMargins left="0.432638888888889" right="0.118055555555556" top="0.511805555555556" bottom="0.314583333333333" header="0.5" footer="0.5"/>
  <pageSetup paperSize="9" scale="9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D1" sqref="D$1:D$1048576"/>
    </sheetView>
  </sheetViews>
  <sheetFormatPr defaultColWidth="9" defaultRowHeight="13.5" outlineLevelCol="7"/>
  <cols>
    <col min="2" max="2" width="13.5" customWidth="1"/>
    <col min="3" max="3" width="65.425" customWidth="1"/>
  </cols>
  <sheetData>
    <row r="1" customFormat="1" ht="27" customHeight="1" spans="1:1">
      <c r="A1" s="30" t="s">
        <v>237</v>
      </c>
    </row>
    <row r="2" ht="27" spans="1:3">
      <c r="A2" s="31" t="s">
        <v>238</v>
      </c>
      <c r="B2" s="31"/>
      <c r="C2" s="31"/>
    </row>
    <row r="3" s="68" customFormat="1" ht="39" customHeight="1" spans="1:3">
      <c r="A3" s="32" t="s">
        <v>239</v>
      </c>
      <c r="B3" s="32" t="s">
        <v>240</v>
      </c>
      <c r="C3" s="32" t="s">
        <v>350</v>
      </c>
    </row>
    <row r="4" s="68" customFormat="1" ht="39" customHeight="1" spans="1:3">
      <c r="A4" s="32"/>
      <c r="B4" s="32" t="s">
        <v>242</v>
      </c>
      <c r="C4" s="32">
        <v>1857.28</v>
      </c>
    </row>
    <row r="5" s="68" customFormat="1" ht="39" customHeight="1" spans="1:3">
      <c r="A5" s="32"/>
      <c r="B5" s="32" t="s">
        <v>244</v>
      </c>
      <c r="C5" s="32" t="s">
        <v>245</v>
      </c>
    </row>
    <row r="6" s="68" customFormat="1" ht="39" customHeight="1" spans="1:3">
      <c r="A6" s="32"/>
      <c r="B6" s="32" t="s">
        <v>246</v>
      </c>
      <c r="C6" s="69" t="s">
        <v>351</v>
      </c>
    </row>
    <row r="7" s="68" customFormat="1" ht="112" customHeight="1" spans="1:3">
      <c r="A7" s="32" t="s">
        <v>248</v>
      </c>
      <c r="B7" s="32" t="s">
        <v>249</v>
      </c>
      <c r="C7" s="69" t="s">
        <v>352</v>
      </c>
    </row>
    <row r="8" s="68" customFormat="1" ht="69" customHeight="1" spans="1:3">
      <c r="A8" s="32"/>
      <c r="B8" s="32" t="s">
        <v>251</v>
      </c>
      <c r="C8" s="69" t="s">
        <v>353</v>
      </c>
    </row>
    <row r="9" s="68" customFormat="1" ht="110" customHeight="1" spans="1:3">
      <c r="A9" s="32" t="s">
        <v>253</v>
      </c>
      <c r="B9" s="32" t="s">
        <v>254</v>
      </c>
      <c r="C9" s="69" t="s">
        <v>354</v>
      </c>
    </row>
    <row r="10" s="68" customFormat="1" ht="57" customHeight="1" spans="1:3">
      <c r="A10" s="32"/>
      <c r="B10" s="32" t="s">
        <v>256</v>
      </c>
      <c r="C10" s="69" t="s">
        <v>355</v>
      </c>
    </row>
    <row r="11" s="68" customFormat="1" ht="37" customHeight="1" spans="1:3">
      <c r="A11" s="32"/>
      <c r="B11" s="32" t="s">
        <v>258</v>
      </c>
      <c r="C11" s="70"/>
    </row>
    <row r="12" s="68" customFormat="1" ht="25" customHeight="1" spans="1:3">
      <c r="A12" s="36" t="s">
        <v>260</v>
      </c>
      <c r="B12" s="37"/>
      <c r="C12" s="37"/>
    </row>
    <row r="13" s="29" customFormat="1" ht="19" customHeight="1" spans="1:8">
      <c r="A13" s="38" t="s">
        <v>261</v>
      </c>
      <c r="B13" s="38"/>
      <c r="C13" s="38"/>
      <c r="D13" s="39"/>
      <c r="E13" s="39"/>
      <c r="F13" s="39"/>
      <c r="G13" s="39"/>
      <c r="H13" s="39"/>
    </row>
    <row r="14" spans="1:3">
      <c r="A14" s="40"/>
      <c r="B14" s="40"/>
      <c r="C14" s="40"/>
    </row>
    <row r="15" spans="1:3">
      <c r="A15" s="40"/>
      <c r="B15" s="40"/>
      <c r="C15" s="40"/>
    </row>
  </sheetData>
  <mergeCells count="4">
    <mergeCell ref="A2:C2"/>
    <mergeCell ref="A3:A6"/>
    <mergeCell ref="A7:A8"/>
    <mergeCell ref="A9:A11"/>
  </mergeCells>
  <pageMargins left="0.75" right="0.156944444444444" top="0.944444444444444"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3">
    <comment s:ref="B14" rgbClr="BAC35C"/>
    <comment s:ref="B16" rgbClr="BAC35C"/>
    <comment s:ref="F19" rgbClr="9598D4"/>
    <comment s:ref="D26" rgbClr="9598D4"/>
    <comment s:ref="F26" rgbClr="9598D4"/>
  </commentList>
  <commentList sheetStid="4">
    <comment s:ref="B9" rgbClr="6F95D4"/>
    <comment s:ref="B10" rgbClr="6F95D4"/>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附件2 2021年度部门整体支出绩效评价基础数据表</vt:lpstr>
      <vt:lpstr>附件3 2021年度部门整体支出绩效自评表 </vt:lpstr>
      <vt:lpstr>附件4 2021年度项目支出绩效自评报告（教学楼改造）</vt:lpstr>
      <vt:lpstr>附件5 2021年度项目支出绩效自评表（教学楼改造）</vt:lpstr>
      <vt:lpstr>附件4 2021年度项目支出绩效自评报告（业务工作经费）</vt:lpstr>
      <vt:lpstr>附件5 2021年度项目支出绩效自评表（业务工作经费）</vt:lpstr>
      <vt:lpstr>附件4 2021年度项目支出绩效自评报告（教学设施设备）</vt:lpstr>
      <vt:lpstr>附件5 2021年度项目支出绩效自评表（教学设备采购）</vt:lpstr>
      <vt:lpstr>附件4 2021年度项目支出绩效自评报告（非税项目）</vt:lpstr>
      <vt:lpstr>附件5 2021年度项目支出绩效自评表（非税项目）</vt:lpstr>
      <vt:lpstr>附件4 2021年度项目支出绩效自评报告（经营收支项目）</vt:lpstr>
      <vt:lpstr>附件5 2021年度项目支出绩效自评表（经营收支项目）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冰雪梅mg</cp:lastModifiedBy>
  <dcterms:created xsi:type="dcterms:W3CDTF">2022-04-11T01:23:00Z</dcterms:created>
  <dcterms:modified xsi:type="dcterms:W3CDTF">2022-04-26T08:09:22Z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48A374CE79944B1FBAB090077D55C6E4</vt:lpwstr>
  </property>
  <property fmtid="{D5CDD505-2E9C-101B-9397-08002B2CF9AE}" pid="3" name="KSOProductBuildVer">
    <vt:lpwstr>2052-11.1.0.11636</vt:lpwstr>
  </property>
  <property fmtid="{D5CDD505-2E9C-101B-9397-08002B2CF9AE}" pid="4" name="commondata">
    <vt:lpwstr>eyJoZGlkIjoiYTIzNmE3YTJmNTIwOWU1ZDhmMDA0YzA1N2QzN2M4NTkifQ==</vt:lpwstr>
  </property>
</Properties>
</file>